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575" windowHeight="14505"/>
  </bookViews>
  <sheets>
    <sheet name="Composite" sheetId="5" r:id="rId1"/>
    <sheet name="new pass" sheetId="1" r:id="rId2"/>
    <sheet name="hist pass" sheetId="2" r:id="rId3"/>
    <sheet name="LT" sheetId="3" r:id="rId4"/>
    <sheet name="source" sheetId="4" r:id="rId5"/>
  </sheets>
  <calcPr calcId="125725"/>
</workbook>
</file>

<file path=xl/calcChain.xml><?xml version="1.0" encoding="utf-8"?>
<calcChain xmlns="http://schemas.openxmlformats.org/spreadsheetml/2006/main">
  <c r="AP6" i="5"/>
  <c r="AP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O7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O6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O5"/>
  <c r="O4"/>
  <c r="C3"/>
  <c r="D3"/>
  <c r="E3"/>
  <c r="F3"/>
  <c r="G3"/>
  <c r="H3"/>
  <c r="I3"/>
  <c r="J3"/>
  <c r="K3"/>
  <c r="L3"/>
  <c r="B3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M3"/>
  <c r="M2"/>
  <c r="C2"/>
  <c r="D2"/>
  <c r="E2"/>
  <c r="F2"/>
  <c r="G2"/>
  <c r="H2"/>
  <c r="I2"/>
  <c r="J2"/>
  <c r="K2"/>
  <c r="L2"/>
  <c r="B2"/>
  <c r="C1"/>
  <c r="D1"/>
  <c r="E1"/>
  <c r="F1"/>
  <c r="G1"/>
  <c r="H1"/>
  <c r="I1"/>
  <c r="J1"/>
  <c r="K1"/>
  <c r="L1"/>
  <c r="B1"/>
  <c r="C3" i="3"/>
  <c r="D3"/>
  <c r="D4" s="1"/>
  <c r="E3"/>
  <c r="F3"/>
  <c r="F4" s="1"/>
  <c r="G3"/>
  <c r="H3"/>
  <c r="H4" s="1"/>
  <c r="I3"/>
  <c r="J3"/>
  <c r="J4" s="1"/>
  <c r="K3"/>
  <c r="L3"/>
  <c r="L4" s="1"/>
  <c r="M3"/>
  <c r="N3"/>
  <c r="N4" s="1"/>
  <c r="O3"/>
  <c r="P3"/>
  <c r="P4" s="1"/>
  <c r="Q3"/>
  <c r="R3"/>
  <c r="R4" s="1"/>
  <c r="S3"/>
  <c r="T3"/>
  <c r="T4" s="1"/>
  <c r="U3"/>
  <c r="V3"/>
  <c r="V4" s="1"/>
  <c r="W3"/>
  <c r="X3"/>
  <c r="X4" s="1"/>
  <c r="Y3"/>
  <c r="Z3"/>
  <c r="Z4" s="1"/>
  <c r="AA3"/>
  <c r="C4"/>
  <c r="E4"/>
  <c r="G4"/>
  <c r="I4"/>
  <c r="K4"/>
  <c r="M4"/>
  <c r="O4"/>
  <c r="Q4"/>
  <c r="S4"/>
  <c r="U4"/>
  <c r="W4"/>
  <c r="Y4"/>
  <c r="AA4"/>
  <c r="B4"/>
  <c r="B3"/>
  <c r="D8"/>
  <c r="C8"/>
  <c r="C4" i="1"/>
  <c r="D4"/>
  <c r="E4"/>
  <c r="F4"/>
  <c r="G4"/>
  <c r="H4"/>
  <c r="I4"/>
  <c r="J4"/>
  <c r="K4"/>
  <c r="L4"/>
  <c r="C5"/>
  <c r="D5"/>
  <c r="E5"/>
  <c r="F5"/>
  <c r="G5"/>
  <c r="H5"/>
  <c r="I5"/>
  <c r="J5"/>
  <c r="K5"/>
  <c r="L5"/>
  <c r="C6"/>
  <c r="D6"/>
  <c r="E6"/>
  <c r="F6"/>
  <c r="G6"/>
  <c r="H6"/>
  <c r="I6"/>
  <c r="J6"/>
  <c r="K6"/>
  <c r="L6"/>
  <c r="C7"/>
  <c r="D7"/>
  <c r="E7"/>
  <c r="F7"/>
  <c r="G7"/>
  <c r="H7"/>
  <c r="I7"/>
  <c r="J7"/>
  <c r="K7"/>
  <c r="L7"/>
  <c r="C10"/>
  <c r="D10"/>
  <c r="E10"/>
  <c r="F10"/>
  <c r="G10"/>
  <c r="H10"/>
  <c r="I10"/>
  <c r="J10"/>
  <c r="K10"/>
  <c r="L10"/>
  <c r="C13"/>
  <c r="D13"/>
  <c r="E13"/>
  <c r="F13"/>
  <c r="G13"/>
  <c r="H13"/>
  <c r="I13"/>
  <c r="J13"/>
  <c r="K13"/>
  <c r="L13"/>
  <c r="B13"/>
  <c r="B10"/>
  <c r="B7"/>
  <c r="B6"/>
  <c r="B5"/>
  <c r="B4"/>
  <c r="C2"/>
  <c r="D2"/>
  <c r="E2"/>
  <c r="F2"/>
  <c r="G2"/>
  <c r="H2"/>
  <c r="I2"/>
  <c r="J2"/>
  <c r="K2"/>
  <c r="L2"/>
  <c r="B2"/>
  <c r="M3"/>
</calcChain>
</file>

<file path=xl/sharedStrings.xml><?xml version="1.0" encoding="utf-8"?>
<sst xmlns="http://schemas.openxmlformats.org/spreadsheetml/2006/main" count="193" uniqueCount="110">
  <si>
    <t>NEW PASSENGER CAR FLEET AVERAGE CHARACTERISTICS</t>
  </si>
  <si>
    <t>MODEL YEAR</t>
  </si>
  <si>
    <t>FUEL ECONOMY STANDARD, MPG</t>
  </si>
  <si>
    <t>N/A</t>
  </si>
  <si>
    <t>CAFE, MPG</t>
  </si>
  <si>
    <t>CURB WEIGHT, LB</t>
  </si>
  <si>
    <t>EQUIVALENT TEST WEIGHT, LB</t>
  </si>
  <si>
    <t>ROOMINESS, CU.FT.</t>
  </si>
  <si>
    <t>N/V</t>
  </si>
  <si>
    <t>DYNO HP</t>
  </si>
  <si>
    <t>DISPLACEMENT, CU.IN.</t>
  </si>
  <si>
    <t>S.I. DPL, CU.IN.</t>
  </si>
  <si>
    <t>DIESEL DPL, CU.IN.</t>
  </si>
  <si>
    <t>HP/CURB WEIGHT, HP/LB</t>
  </si>
  <si>
    <t>CID/ETW</t>
  </si>
  <si>
    <t>TFC/IW, GAL/MI/LB E-5</t>
  </si>
  <si>
    <t>FUEL CONS/ROOMINESS, GAL/MI/CU.FT. E-3</t>
  </si>
  <si>
    <t>ROOMINESS/CURB WT, CU.FT./LB</t>
  </si>
  <si>
    <t>WHEELBASE, IN.</t>
  </si>
  <si>
    <t>% DIESELS</t>
  </si>
  <si>
    <t>% TURBO/SUPERCHARGED ENGINES</t>
  </si>
  <si>
    <t>% FRONT WHEEL DRIVE</t>
  </si>
  <si>
    <t>% AUTOMATIC TRANSMISSIONS</t>
  </si>
  <si>
    <t>% AUTO TRANS HAVING LOCKUP</t>
  </si>
  <si>
    <t>% FUEL INJECTION</t>
  </si>
  <si>
    <t>ENGINE HP</t>
  </si>
  <si>
    <t>% ELECTRIC</t>
  </si>
  <si>
    <t>MARKET SEGMENTS</t>
  </si>
  <si>
    <t>---------------</t>
  </si>
  <si>
    <t>% TWO SEATER</t>
  </si>
  <si>
    <t>% MINICOMPACT</t>
  </si>
  <si>
    <t>% SUBCOMPACT</t>
  </si>
  <si>
    <t>% COMPACT</t>
  </si>
  <si>
    <t>% MID-SIZE</t>
  </si>
  <si>
    <t>% LARGE  </t>
  </si>
  <si>
    <t>CAFE BY MARKET SEGMENT</t>
  </si>
  <si>
    <t>------------------------------------</t>
  </si>
  <si>
    <t>TWO SEATER</t>
  </si>
  <si>
    <t>MINICOMPACT</t>
  </si>
  <si>
    <t>SUBCOMPACT</t>
  </si>
  <si>
    <t>COMPACT</t>
  </si>
  <si>
    <t>MID-SIZE</t>
  </si>
  <si>
    <t>LARGE</t>
  </si>
  <si>
    <t>HISTORICAL PASSENGER CAR FLEET AVERAGE CHARACTERISTICS</t>
  </si>
  <si>
    <t>CAFE,MPG</t>
  </si>
  <si>
    <t>EQUIV. TEST WT., LB</t>
  </si>
  <si>
    <t>115*</t>
  </si>
  <si>
    <t>117*</t>
  </si>
  <si>
    <t>114*</t>
  </si>
  <si>
    <t>113*</t>
  </si>
  <si>
    <t>111*</t>
  </si>
  <si>
    <t>112*</t>
  </si>
  <si>
    <t>N/V, RPM/MPH</t>
  </si>
  <si>
    <t>-</t>
  </si>
  <si>
    <t>HP/CID</t>
  </si>
  <si>
    <t>HP</t>
  </si>
  <si>
    <t>DOMESTIC</t>
  </si>
  <si>
    <t>118*</t>
  </si>
  <si>
    <t>119*</t>
  </si>
  <si>
    <t>IMPORT</t>
  </si>
  <si>
    <t>81*</t>
  </si>
  <si>
    <t>84*</t>
  </si>
  <si>
    <t>85*</t>
  </si>
  <si>
    <t>86*</t>
  </si>
  <si>
    <t>87*</t>
  </si>
  <si>
    <t>* EXCLUDES STATION WAGONS</t>
  </si>
  <si>
    <t>LIGHT TRUCK FLEET AVERAGE CHARACTERISTICS</t>
  </si>
  <si>
    <t>LIGHT TRUCK PROPORTION OF LIGHT DUTY FLEET, %</t>
  </si>
  <si>
    <t>TOTAL FLEET CAFE, MPG</t>
  </si>
  <si>
    <t>STANDARD</t>
  </si>
  <si>
    <t>DOMESTIC FLEET CAFE, MPG</t>
  </si>
  <si>
    <t>IMPORT FLEET CAFE, MPG</t>
  </si>
  <si>
    <t>IMPORT % OF FLEET</t>
  </si>
  <si>
    <t>REAR AXLE RATIO</t>
  </si>
  <si>
    <t>DISPLACEMENT, CU.IN.(Excl. Electric)</t>
  </si>
  <si>
    <t>HP/EQUIV. TEST WT., HP/LB</t>
  </si>
  <si>
    <t>TFC/EQUIV. TEST WT., GAL/MI/LB E-5</t>
  </si>
  <si>
    <t>% TURBOCHARGED ENGINES</t>
  </si>
  <si>
    <t>% AUTO TRANS HAVING LOCKUP </t>
  </si>
  <si>
    <t>AVG HP</t>
  </si>
  <si>
    <t>--------------------------</t>
  </si>
  <si>
    <t>% PASSENGER VAN</t>
  </si>
  <si>
    <t>% CARGO VAN</t>
  </si>
  <si>
    <t>% 2WD SMALL PICKUP</t>
  </si>
  <si>
    <t>% 4WD SMALL PICKUP</t>
  </si>
  <si>
    <t>% 2WD LARGE PICKUP</t>
  </si>
  <si>
    <t>% 4WD LARGE PICKUP</t>
  </si>
  <si>
    <t>% 2WD SPECIAL PURPOSE</t>
  </si>
  <si>
    <t>% 4WD SPECIAL PURPOSE</t>
  </si>
  <si>
    <t>% CAB-CHASSIS</t>
  </si>
  <si>
    <t>PASSENGER VAN</t>
  </si>
  <si>
    <t>CARGO VAN</t>
  </si>
  <si>
    <t>2WD SMALL PICKUP</t>
  </si>
  <si>
    <t>4WD SMALL PICKUP</t>
  </si>
  <si>
    <t>2WD LARGE PICKUP</t>
  </si>
  <si>
    <t>4WD LARGE PICKUP</t>
  </si>
  <si>
    <t>2WD SPECIAL PURPOSE</t>
  </si>
  <si>
    <t>4WD SPECIAL PURPOSE</t>
  </si>
  <si>
    <t>CAB-CHASSIS</t>
  </si>
  <si>
    <t>NOTE: MY 1979 REPRESENTS TRUCKS OF 0-6000 LBS GVW ONLY.</t>
  </si>
  <si>
    <t>http://www.nhtsa.dot.gov/CARS/rules/CAFE/CAFEData.htm</t>
  </si>
  <si>
    <t>Passenger Fleet Avg</t>
  </si>
  <si>
    <t>Total Fleet Avg</t>
  </si>
  <si>
    <t>Passenger standard</t>
  </si>
  <si>
    <t>LT standard</t>
  </si>
  <si>
    <t>LT share</t>
  </si>
  <si>
    <t>Fleet standard</t>
  </si>
  <si>
    <t>Passenger CAFE</t>
  </si>
  <si>
    <t>LT CAFE</t>
  </si>
  <si>
    <t>Fleet CAFE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</si>
</sst>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99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5" xfId="0" applyBorder="1"/>
    <xf numFmtId="0" fontId="0" fillId="0" borderId="6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" fillId="0" borderId="0" xfId="0" applyFont="1" applyFill="1"/>
    <xf numFmtId="0" fontId="1" fillId="0" borderId="5" xfId="0" applyFont="1" applyFill="1" applyBorder="1"/>
    <xf numFmtId="0" fontId="0" fillId="3" borderId="5" xfId="0" applyFill="1" applyBorder="1"/>
    <xf numFmtId="0" fontId="2" fillId="3" borderId="9" xfId="0" applyFont="1" applyFill="1" applyBorder="1" applyAlignment="1">
      <alignment horizontal="right" vertical="center" wrapText="1"/>
    </xf>
    <xf numFmtId="0" fontId="0" fillId="3" borderId="0" xfId="0" applyFill="1"/>
    <xf numFmtId="0" fontId="5" fillId="4" borderId="1" xfId="0" applyFont="1" applyFill="1" applyBorder="1" applyAlignment="1">
      <alignment horizontal="center" vertical="center" wrapText="1"/>
    </xf>
    <xf numFmtId="0" fontId="0" fillId="4" borderId="0" xfId="0" applyFill="1"/>
    <xf numFmtId="9" fontId="0" fillId="0" borderId="0" xfId="0" applyNumberFormat="1"/>
    <xf numFmtId="9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2"/>
          <c:order val="1"/>
          <c:tx>
            <c:strRef>
              <c:f>Composite!$A$7</c:f>
              <c:strCache>
                <c:ptCount val="1"/>
                <c:pt idx="0">
                  <c:v>Fleet CAFE</c:v>
                </c:pt>
              </c:strCache>
            </c:strRef>
          </c:tx>
          <c:marker>
            <c:symbol val="none"/>
          </c:marker>
          <c:xVal>
            <c:numRef>
              <c:f>Composite!$B$1:$AN$1</c:f>
              <c:numCache>
                <c:formatCode>General</c:formatCode>
                <c:ptCount val="39"/>
                <c:pt idx="0">
                  <c:v>1955</c:v>
                </c:pt>
                <c:pt idx="1">
                  <c:v>1960</c:v>
                </c:pt>
                <c:pt idx="2">
                  <c:v>1965</c:v>
                </c:pt>
                <c:pt idx="3">
                  <c:v>1968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</c:numCache>
            </c:numRef>
          </c:xVal>
          <c:yVal>
            <c:numRef>
              <c:f>Composite!$B$7:$AN$7</c:f>
              <c:numCache>
                <c:formatCode>General</c:formatCode>
                <c:ptCount val="39"/>
                <c:pt idx="13">
                  <c:v>20.094200000000001</c:v>
                </c:pt>
                <c:pt idx="14">
                  <c:v>23.331400000000002</c:v>
                </c:pt>
                <c:pt idx="15">
                  <c:v>24.879199999999997</c:v>
                </c:pt>
                <c:pt idx="16">
                  <c:v>25.373899999999999</c:v>
                </c:pt>
                <c:pt idx="17">
                  <c:v>25.1175</c:v>
                </c:pt>
                <c:pt idx="18">
                  <c:v>25.3628</c:v>
                </c:pt>
                <c:pt idx="19">
                  <c:v>25.812899999999999</c:v>
                </c:pt>
                <c:pt idx="20">
                  <c:v>26.283799999999999</c:v>
                </c:pt>
                <c:pt idx="21">
                  <c:v>26.589199999999998</c:v>
                </c:pt>
                <c:pt idx="22">
                  <c:v>26.542500000000004</c:v>
                </c:pt>
                <c:pt idx="23">
                  <c:v>26.120799999999999</c:v>
                </c:pt>
                <c:pt idx="24">
                  <c:v>25.832800000000002</c:v>
                </c:pt>
                <c:pt idx="25">
                  <c:v>26.113799999999998</c:v>
                </c:pt>
                <c:pt idx="26">
                  <c:v>25.5641</c:v>
                </c:pt>
                <c:pt idx="27">
                  <c:v>25.632399999999997</c:v>
                </c:pt>
                <c:pt idx="28">
                  <c:v>25.285000000000004</c:v>
                </c:pt>
                <c:pt idx="29">
                  <c:v>25.570599999999999</c:v>
                </c:pt>
                <c:pt idx="30">
                  <c:v>25.435400000000001</c:v>
                </c:pt>
                <c:pt idx="31">
                  <c:v>25.2089</c:v>
                </c:pt>
                <c:pt idx="32">
                  <c:v>25.368000000000002</c:v>
                </c:pt>
                <c:pt idx="33">
                  <c:v>25.081</c:v>
                </c:pt>
                <c:pt idx="34">
                  <c:v>25.281599999999997</c:v>
                </c:pt>
                <c:pt idx="35">
                  <c:v>25.118600000000001</c:v>
                </c:pt>
                <c:pt idx="36">
                  <c:v>25.2684</c:v>
                </c:pt>
                <c:pt idx="37">
                  <c:v>25.615600000000001</c:v>
                </c:pt>
                <c:pt idx="38">
                  <c:v>25.042099999999998</c:v>
                </c:pt>
              </c:numCache>
            </c:numRef>
          </c:yVal>
        </c:ser>
        <c:ser>
          <c:idx val="3"/>
          <c:order val="2"/>
          <c:tx>
            <c:strRef>
              <c:f>Composite!$A$8</c:f>
              <c:strCache>
                <c:ptCount val="1"/>
                <c:pt idx="0">
                  <c:v>Fleet standard</c:v>
                </c:pt>
              </c:strCache>
            </c:strRef>
          </c:tx>
          <c:marker>
            <c:symbol val="none"/>
          </c:marker>
          <c:xVal>
            <c:numRef>
              <c:f>Composite!$B$1:$AN$1</c:f>
              <c:numCache>
                <c:formatCode>General</c:formatCode>
                <c:ptCount val="39"/>
                <c:pt idx="0">
                  <c:v>1955</c:v>
                </c:pt>
                <c:pt idx="1">
                  <c:v>1960</c:v>
                </c:pt>
                <c:pt idx="2">
                  <c:v>1965</c:v>
                </c:pt>
                <c:pt idx="3">
                  <c:v>1968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</c:numCache>
            </c:numRef>
          </c:xVal>
          <c:yVal>
            <c:numRef>
              <c:f>Composite!$B$8:$AN$8</c:f>
              <c:numCache>
                <c:formatCode>General</c:formatCode>
                <c:ptCount val="39"/>
                <c:pt idx="13">
                  <c:v>18.823600000000003</c:v>
                </c:pt>
                <c:pt idx="14">
                  <c:v>#N/A</c:v>
                </c:pt>
                <c:pt idx="15">
                  <c:v>#N/A</c:v>
                </c:pt>
                <c:pt idx="16">
                  <c:v>22.6935</c:v>
                </c:pt>
                <c:pt idx="17">
                  <c:v>24.425000000000004</c:v>
                </c:pt>
                <c:pt idx="18">
                  <c:v>25.291999999999998</c:v>
                </c:pt>
                <c:pt idx="19">
                  <c:v>25.428000000000001</c:v>
                </c:pt>
                <c:pt idx="20">
                  <c:v>24.283999999999999</c:v>
                </c:pt>
                <c:pt idx="21">
                  <c:v>24.454499999999999</c:v>
                </c:pt>
                <c:pt idx="22">
                  <c:v>24.344500000000004</c:v>
                </c:pt>
                <c:pt idx="23">
                  <c:v>24.651999999999997</c:v>
                </c:pt>
                <c:pt idx="24">
                  <c:v>25.2425</c:v>
                </c:pt>
                <c:pt idx="25">
                  <c:v>25.1494</c:v>
                </c:pt>
                <c:pt idx="26">
                  <c:v>25.098299999999998</c:v>
                </c:pt>
                <c:pt idx="27">
                  <c:v>24.8446</c:v>
                </c:pt>
                <c:pt idx="28">
                  <c:v>24.686</c:v>
                </c:pt>
                <c:pt idx="29">
                  <c:v>24.9194</c:v>
                </c:pt>
                <c:pt idx="30">
                  <c:v>24.793600000000001</c:v>
                </c:pt>
                <c:pt idx="31">
                  <c:v>24.569199999999999</c:v>
                </c:pt>
                <c:pt idx="32">
                  <c:v>24.508000000000003</c:v>
                </c:pt>
                <c:pt idx="33">
                  <c:v>24.541999999999998</c:v>
                </c:pt>
                <c:pt idx="34">
                  <c:v>24.4604</c:v>
                </c:pt>
                <c:pt idx="35">
                  <c:v>24.331200000000003</c:v>
                </c:pt>
                <c:pt idx="36">
                  <c:v>24.161200000000001</c:v>
                </c:pt>
                <c:pt idx="37">
                  <c:v>24.113599999999998</c:v>
                </c:pt>
                <c:pt idx="38">
                  <c:v>23.916399999999999</c:v>
                </c:pt>
              </c:numCache>
            </c:numRef>
          </c:yVal>
        </c:ser>
        <c:ser>
          <c:idx val="0"/>
          <c:order val="3"/>
          <c:tx>
            <c:strRef>
              <c:f>Composite!$A$2</c:f>
              <c:strCache>
                <c:ptCount val="1"/>
                <c:pt idx="0">
                  <c:v>Passenger CAFE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Composite!$B$1:$AN$1</c:f>
              <c:numCache>
                <c:formatCode>General</c:formatCode>
                <c:ptCount val="39"/>
                <c:pt idx="0">
                  <c:v>1955</c:v>
                </c:pt>
                <c:pt idx="1">
                  <c:v>1960</c:v>
                </c:pt>
                <c:pt idx="2">
                  <c:v>1965</c:v>
                </c:pt>
                <c:pt idx="3">
                  <c:v>1968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</c:numCache>
            </c:numRef>
          </c:xVal>
          <c:yVal>
            <c:numRef>
              <c:f>Composite!$B$2:$AN$2</c:f>
              <c:numCache>
                <c:formatCode>General</c:formatCode>
                <c:ptCount val="39"/>
                <c:pt idx="0">
                  <c:v>16.100000000000001</c:v>
                </c:pt>
                <c:pt idx="1">
                  <c:v>16.100000000000001</c:v>
                </c:pt>
                <c:pt idx="2">
                  <c:v>15.9</c:v>
                </c:pt>
                <c:pt idx="3">
                  <c:v>15</c:v>
                </c:pt>
                <c:pt idx="4">
                  <c:v>15.2</c:v>
                </c:pt>
                <c:pt idx="5">
                  <c:v>14.7</c:v>
                </c:pt>
                <c:pt idx="6">
                  <c:v>14.8</c:v>
                </c:pt>
                <c:pt idx="7">
                  <c:v>13</c:v>
                </c:pt>
                <c:pt idx="8">
                  <c:v>13.6</c:v>
                </c:pt>
                <c:pt idx="9">
                  <c:v>15.9</c:v>
                </c:pt>
                <c:pt idx="10">
                  <c:v>17.3</c:v>
                </c:pt>
                <c:pt idx="11">
                  <c:v>18.8</c:v>
                </c:pt>
                <c:pt idx="12">
                  <c:v>19.899999999999999</c:v>
                </c:pt>
                <c:pt idx="13">
                  <c:v>20.3</c:v>
                </c:pt>
                <c:pt idx="14">
                  <c:v>24.3</c:v>
                </c:pt>
                <c:pt idx="15">
                  <c:v>25.9</c:v>
                </c:pt>
                <c:pt idx="16">
                  <c:v>26.6</c:v>
                </c:pt>
                <c:pt idx="17">
                  <c:v>26.4</c:v>
                </c:pt>
                <c:pt idx="18">
                  <c:v>26.9</c:v>
                </c:pt>
                <c:pt idx="19">
                  <c:v>27.6</c:v>
                </c:pt>
                <c:pt idx="20">
                  <c:v>28.2</c:v>
                </c:pt>
                <c:pt idx="21">
                  <c:v>28.5</c:v>
                </c:pt>
                <c:pt idx="22">
                  <c:v>28.8</c:v>
                </c:pt>
                <c:pt idx="23">
                  <c:v>28.4</c:v>
                </c:pt>
                <c:pt idx="24">
                  <c:v>28</c:v>
                </c:pt>
                <c:pt idx="25">
                  <c:v>28.4</c:v>
                </c:pt>
                <c:pt idx="26">
                  <c:v>27.9</c:v>
                </c:pt>
                <c:pt idx="27">
                  <c:v>28.4</c:v>
                </c:pt>
                <c:pt idx="28">
                  <c:v>28.3</c:v>
                </c:pt>
                <c:pt idx="29">
                  <c:v>28.6</c:v>
                </c:pt>
                <c:pt idx="30">
                  <c:v>28.5</c:v>
                </c:pt>
                <c:pt idx="31">
                  <c:v>28.7</c:v>
                </c:pt>
                <c:pt idx="32">
                  <c:v>28.8</c:v>
                </c:pt>
                <c:pt idx="33">
                  <c:v>28.3</c:v>
                </c:pt>
                <c:pt idx="34">
                  <c:v>28.5</c:v>
                </c:pt>
                <c:pt idx="35">
                  <c:v>28.8</c:v>
                </c:pt>
                <c:pt idx="36">
                  <c:v>29</c:v>
                </c:pt>
                <c:pt idx="37">
                  <c:v>29.5</c:v>
                </c:pt>
                <c:pt idx="38">
                  <c:v>29.1</c:v>
                </c:pt>
              </c:numCache>
            </c:numRef>
          </c:yVal>
        </c:ser>
        <c:ser>
          <c:idx val="4"/>
          <c:order val="4"/>
          <c:tx>
            <c:v>New Standard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Composite!$AO$1:$AP$1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xVal>
          <c:yVal>
            <c:numRef>
              <c:f>Composite!$AO$8:$AP$8</c:f>
              <c:numCache>
                <c:formatCode>General</c:formatCode>
                <c:ptCount val="2"/>
                <c:pt idx="0">
                  <c:v>27.3</c:v>
                </c:pt>
                <c:pt idx="1">
                  <c:v>35.5</c:v>
                </c:pt>
              </c:numCache>
            </c:numRef>
          </c:yVal>
        </c:ser>
        <c:axId val="110228224"/>
        <c:axId val="109267968"/>
      </c:scatterChart>
      <c:scatterChart>
        <c:scatterStyle val="lineMarker"/>
        <c:ser>
          <c:idx val="1"/>
          <c:order val="0"/>
          <c:tx>
            <c:strRef>
              <c:f>Composite!$A$6</c:f>
              <c:strCache>
                <c:ptCount val="1"/>
                <c:pt idx="0">
                  <c:v>LT share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  <c:spPr>
              <a:noFill/>
            </c:spPr>
          </c:marker>
          <c:xVal>
            <c:numRef>
              <c:f>Composite!$B$1:$AP$1</c:f>
              <c:numCache>
                <c:formatCode>General</c:formatCode>
                <c:ptCount val="41"/>
                <c:pt idx="0">
                  <c:v>1955</c:v>
                </c:pt>
                <c:pt idx="1">
                  <c:v>1960</c:v>
                </c:pt>
                <c:pt idx="2">
                  <c:v>1965</c:v>
                </c:pt>
                <c:pt idx="3">
                  <c:v>1968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2011</c:v>
                </c:pt>
                <c:pt idx="40">
                  <c:v>2016</c:v>
                </c:pt>
              </c:numCache>
            </c:numRef>
          </c:xVal>
          <c:yVal>
            <c:numRef>
              <c:f>Composite!$B$6:$AP$6</c:f>
              <c:numCache>
                <c:formatCode>0%</c:formatCode>
                <c:ptCount val="41"/>
                <c:pt idx="13">
                  <c:v>9.8000000000000004E-2</c:v>
                </c:pt>
                <c:pt idx="14">
                  <c:v>0.16699999999999998</c:v>
                </c:pt>
                <c:pt idx="15">
                  <c:v>0.17600000000000002</c:v>
                </c:pt>
                <c:pt idx="16">
                  <c:v>0.20100000000000001</c:v>
                </c:pt>
                <c:pt idx="17">
                  <c:v>0.22500000000000001</c:v>
                </c:pt>
                <c:pt idx="18">
                  <c:v>0.24399999999999999</c:v>
                </c:pt>
                <c:pt idx="19">
                  <c:v>0.25900000000000001</c:v>
                </c:pt>
                <c:pt idx="20">
                  <c:v>0.28600000000000003</c:v>
                </c:pt>
                <c:pt idx="21">
                  <c:v>0.28100000000000003</c:v>
                </c:pt>
                <c:pt idx="22">
                  <c:v>0.30099999999999999</c:v>
                </c:pt>
                <c:pt idx="23">
                  <c:v>0.308</c:v>
                </c:pt>
                <c:pt idx="24">
                  <c:v>0.30099999999999999</c:v>
                </c:pt>
                <c:pt idx="25">
                  <c:v>0.32200000000000001</c:v>
                </c:pt>
                <c:pt idx="26">
                  <c:v>0.32899999999999996</c:v>
                </c:pt>
                <c:pt idx="27">
                  <c:v>0.374</c:v>
                </c:pt>
                <c:pt idx="28">
                  <c:v>0.40200000000000002</c:v>
                </c:pt>
                <c:pt idx="29">
                  <c:v>0.374</c:v>
                </c:pt>
                <c:pt idx="30">
                  <c:v>0.39799999999999996</c:v>
                </c:pt>
                <c:pt idx="31">
                  <c:v>0.43099999999999999</c:v>
                </c:pt>
                <c:pt idx="32">
                  <c:v>0.44</c:v>
                </c:pt>
                <c:pt idx="33">
                  <c:v>0.435</c:v>
                </c:pt>
                <c:pt idx="34">
                  <c:v>0.44700000000000001</c:v>
                </c:pt>
                <c:pt idx="35">
                  <c:v>0.46600000000000003</c:v>
                </c:pt>
                <c:pt idx="36">
                  <c:v>0.49099999999999999</c:v>
                </c:pt>
                <c:pt idx="37">
                  <c:v>0.498</c:v>
                </c:pt>
                <c:pt idx="38">
                  <c:v>0.52700000000000002</c:v>
                </c:pt>
                <c:pt idx="40">
                  <c:v>0.38888888888888884</c:v>
                </c:pt>
              </c:numCache>
            </c:numRef>
          </c:yVal>
        </c:ser>
        <c:axId val="117643904"/>
        <c:axId val="109381504"/>
      </c:scatterChart>
      <c:valAx>
        <c:axId val="110228224"/>
        <c:scaling>
          <c:orientation val="minMax"/>
        </c:scaling>
        <c:axPos val="b"/>
        <c:numFmt formatCode="General" sourceLinked="1"/>
        <c:tickLblPos val="nextTo"/>
        <c:crossAx val="109267968"/>
        <c:crosses val="autoZero"/>
        <c:crossBetween val="midCat"/>
      </c:valAx>
      <c:valAx>
        <c:axId val="10926796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MPG</a:t>
                </a:r>
              </a:p>
            </c:rich>
          </c:tx>
          <c:layout/>
        </c:title>
        <c:numFmt formatCode="General" sourceLinked="1"/>
        <c:tickLblPos val="nextTo"/>
        <c:crossAx val="110228224"/>
        <c:crosses val="autoZero"/>
        <c:crossBetween val="midCat"/>
      </c:valAx>
      <c:valAx>
        <c:axId val="109381504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Share</a:t>
                </a:r>
              </a:p>
            </c:rich>
          </c:tx>
          <c:layout/>
        </c:title>
        <c:numFmt formatCode="0%" sourceLinked="1"/>
        <c:tickLblPos val="nextTo"/>
        <c:crossAx val="117643904"/>
        <c:crosses val="max"/>
        <c:crossBetween val="midCat"/>
      </c:valAx>
      <c:valAx>
        <c:axId val="117643904"/>
        <c:scaling>
          <c:orientation val="minMax"/>
        </c:scaling>
        <c:delete val="1"/>
        <c:axPos val="b"/>
        <c:numFmt formatCode="General" sourceLinked="1"/>
        <c:tickLblPos val="nextTo"/>
        <c:crossAx val="109381504"/>
        <c:crossBetween val="midCat"/>
      </c:valAx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'new pass'!$A$3</c:f>
              <c:strCache>
                <c:ptCount val="1"/>
                <c:pt idx="0">
                  <c:v>FUEL ECONOMY STANDARD, MPG</c:v>
                </c:pt>
              </c:strCache>
            </c:strRef>
          </c:tx>
          <c:marker>
            <c:symbol val="none"/>
          </c:marker>
          <c:xVal>
            <c:numRef>
              <c:f>'new pass'!$B$2:$AN$2</c:f>
              <c:numCache>
                <c:formatCode>General</c:formatCode>
                <c:ptCount val="39"/>
                <c:pt idx="0">
                  <c:v>1955</c:v>
                </c:pt>
                <c:pt idx="1">
                  <c:v>1960</c:v>
                </c:pt>
                <c:pt idx="2">
                  <c:v>1965</c:v>
                </c:pt>
                <c:pt idx="3">
                  <c:v>1968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</c:numCache>
            </c:numRef>
          </c:xVal>
          <c:yVal>
            <c:numRef>
              <c:f>'new pass'!$B$3:$AN$3</c:f>
              <c:numCache>
                <c:formatCode>General</c:formatCode>
                <c:ptCount val="39"/>
                <c:pt idx="11">
                  <c:v>#N/A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22</c:v>
                </c:pt>
                <c:pt idx="16">
                  <c:v>24</c:v>
                </c:pt>
                <c:pt idx="17">
                  <c:v>26</c:v>
                </c:pt>
                <c:pt idx="18">
                  <c:v>27</c:v>
                </c:pt>
                <c:pt idx="19">
                  <c:v>27.5</c:v>
                </c:pt>
                <c:pt idx="20">
                  <c:v>26</c:v>
                </c:pt>
                <c:pt idx="21">
                  <c:v>26</c:v>
                </c:pt>
                <c:pt idx="22">
                  <c:v>26</c:v>
                </c:pt>
                <c:pt idx="23">
                  <c:v>26.5</c:v>
                </c:pt>
                <c:pt idx="24">
                  <c:v>27.5</c:v>
                </c:pt>
                <c:pt idx="25">
                  <c:v>27.5</c:v>
                </c:pt>
                <c:pt idx="26">
                  <c:v>27.5</c:v>
                </c:pt>
                <c:pt idx="27">
                  <c:v>27.5</c:v>
                </c:pt>
                <c:pt idx="28">
                  <c:v>27.5</c:v>
                </c:pt>
                <c:pt idx="29">
                  <c:v>27.5</c:v>
                </c:pt>
                <c:pt idx="30">
                  <c:v>27.5</c:v>
                </c:pt>
                <c:pt idx="31">
                  <c:v>27.5</c:v>
                </c:pt>
                <c:pt idx="32">
                  <c:v>27.5</c:v>
                </c:pt>
                <c:pt idx="33">
                  <c:v>27.5</c:v>
                </c:pt>
                <c:pt idx="34">
                  <c:v>27.5</c:v>
                </c:pt>
                <c:pt idx="35">
                  <c:v>27.5</c:v>
                </c:pt>
                <c:pt idx="36">
                  <c:v>27.5</c:v>
                </c:pt>
                <c:pt idx="37">
                  <c:v>27.5</c:v>
                </c:pt>
                <c:pt idx="38">
                  <c:v>27.5</c:v>
                </c:pt>
              </c:numCache>
            </c:numRef>
          </c:yVal>
        </c:ser>
        <c:ser>
          <c:idx val="1"/>
          <c:order val="1"/>
          <c:tx>
            <c:strRef>
              <c:f>'new pass'!$A$4</c:f>
              <c:strCache>
                <c:ptCount val="1"/>
                <c:pt idx="0">
                  <c:v>CAFE, MPG</c:v>
                </c:pt>
              </c:strCache>
            </c:strRef>
          </c:tx>
          <c:marker>
            <c:symbol val="none"/>
          </c:marker>
          <c:xVal>
            <c:numRef>
              <c:f>'new pass'!$B$2:$AN$2</c:f>
              <c:numCache>
                <c:formatCode>General</c:formatCode>
                <c:ptCount val="39"/>
                <c:pt idx="0">
                  <c:v>1955</c:v>
                </c:pt>
                <c:pt idx="1">
                  <c:v>1960</c:v>
                </c:pt>
                <c:pt idx="2">
                  <c:v>1965</c:v>
                </c:pt>
                <c:pt idx="3">
                  <c:v>1968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</c:numCache>
            </c:numRef>
          </c:xVal>
          <c:yVal>
            <c:numRef>
              <c:f>'new pass'!$B$4:$AN$4</c:f>
              <c:numCache>
                <c:formatCode>General</c:formatCode>
                <c:ptCount val="39"/>
                <c:pt idx="0">
                  <c:v>16.100000000000001</c:v>
                </c:pt>
                <c:pt idx="1">
                  <c:v>16.100000000000001</c:v>
                </c:pt>
                <c:pt idx="2">
                  <c:v>15.9</c:v>
                </c:pt>
                <c:pt idx="3">
                  <c:v>15</c:v>
                </c:pt>
                <c:pt idx="4">
                  <c:v>15.2</c:v>
                </c:pt>
                <c:pt idx="5">
                  <c:v>14.7</c:v>
                </c:pt>
                <c:pt idx="6">
                  <c:v>14.8</c:v>
                </c:pt>
                <c:pt idx="7">
                  <c:v>13</c:v>
                </c:pt>
                <c:pt idx="8">
                  <c:v>13.6</c:v>
                </c:pt>
                <c:pt idx="9">
                  <c:v>15.9</c:v>
                </c:pt>
                <c:pt idx="10">
                  <c:v>17.3</c:v>
                </c:pt>
                <c:pt idx="11">
                  <c:v>18.8</c:v>
                </c:pt>
                <c:pt idx="12">
                  <c:v>19.899999999999999</c:v>
                </c:pt>
                <c:pt idx="13">
                  <c:v>20.3</c:v>
                </c:pt>
                <c:pt idx="14">
                  <c:v>24.3</c:v>
                </c:pt>
                <c:pt idx="15">
                  <c:v>25.9</c:v>
                </c:pt>
                <c:pt idx="16">
                  <c:v>26.6</c:v>
                </c:pt>
                <c:pt idx="17">
                  <c:v>26.4</c:v>
                </c:pt>
                <c:pt idx="18">
                  <c:v>26.9</c:v>
                </c:pt>
                <c:pt idx="19">
                  <c:v>27.6</c:v>
                </c:pt>
                <c:pt idx="20">
                  <c:v>28.2</c:v>
                </c:pt>
                <c:pt idx="21">
                  <c:v>28.5</c:v>
                </c:pt>
                <c:pt idx="22">
                  <c:v>28.8</c:v>
                </c:pt>
                <c:pt idx="23">
                  <c:v>28.4</c:v>
                </c:pt>
                <c:pt idx="24">
                  <c:v>28</c:v>
                </c:pt>
                <c:pt idx="25">
                  <c:v>28.4</c:v>
                </c:pt>
                <c:pt idx="26">
                  <c:v>27.9</c:v>
                </c:pt>
                <c:pt idx="27">
                  <c:v>28.4</c:v>
                </c:pt>
                <c:pt idx="28">
                  <c:v>28.3</c:v>
                </c:pt>
                <c:pt idx="29">
                  <c:v>28.6</c:v>
                </c:pt>
                <c:pt idx="30">
                  <c:v>28.5</c:v>
                </c:pt>
                <c:pt idx="31">
                  <c:v>28.7</c:v>
                </c:pt>
                <c:pt idx="32">
                  <c:v>28.8</c:v>
                </c:pt>
                <c:pt idx="33">
                  <c:v>28.3</c:v>
                </c:pt>
                <c:pt idx="34">
                  <c:v>28.5</c:v>
                </c:pt>
                <c:pt idx="35">
                  <c:v>28.8</c:v>
                </c:pt>
                <c:pt idx="36">
                  <c:v>29</c:v>
                </c:pt>
                <c:pt idx="37">
                  <c:v>29.5</c:v>
                </c:pt>
                <c:pt idx="38">
                  <c:v>29.1</c:v>
                </c:pt>
              </c:numCache>
            </c:numRef>
          </c:yVal>
        </c:ser>
        <c:axId val="62023168"/>
        <c:axId val="61132160"/>
      </c:scatterChart>
      <c:valAx>
        <c:axId val="62023168"/>
        <c:scaling>
          <c:orientation val="minMax"/>
        </c:scaling>
        <c:axPos val="b"/>
        <c:numFmt formatCode="General" sourceLinked="1"/>
        <c:tickLblPos val="nextTo"/>
        <c:crossAx val="61132160"/>
        <c:crosses val="autoZero"/>
        <c:crossBetween val="midCat"/>
      </c:valAx>
      <c:valAx>
        <c:axId val="61132160"/>
        <c:scaling>
          <c:orientation val="minMax"/>
        </c:scaling>
        <c:axPos val="l"/>
        <c:majorGridlines/>
        <c:numFmt formatCode="General" sourceLinked="1"/>
        <c:tickLblPos val="nextTo"/>
        <c:crossAx val="620231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1"/>
          <c:order val="1"/>
          <c:tx>
            <c:v>Total Fleet CAFE</c:v>
          </c:tx>
          <c:marker>
            <c:symbol val="none"/>
          </c:marker>
          <c:xVal>
            <c:numRef>
              <c:f>LT!$B$2:$AA$2</c:f>
              <c:numCache>
                <c:formatCode>General</c:formatCode>
                <c:ptCount val="2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</c:numCache>
            </c:numRef>
          </c:xVal>
          <c:yVal>
            <c:numRef>
              <c:f>LT!$B$7:$AA$7</c:f>
              <c:numCache>
                <c:formatCode>General</c:formatCode>
                <c:ptCount val="26"/>
                <c:pt idx="0">
                  <c:v>18.2</c:v>
                </c:pt>
                <c:pt idx="1">
                  <c:v>18.5</c:v>
                </c:pt>
                <c:pt idx="2">
                  <c:v>20.100000000000001</c:v>
                </c:pt>
                <c:pt idx="3">
                  <c:v>20.5</c:v>
                </c:pt>
                <c:pt idx="4">
                  <c:v>20.7</c:v>
                </c:pt>
                <c:pt idx="5">
                  <c:v>20.6</c:v>
                </c:pt>
                <c:pt idx="6">
                  <c:v>20.7</c:v>
                </c:pt>
                <c:pt idx="7">
                  <c:v>21.5</c:v>
                </c:pt>
                <c:pt idx="8">
                  <c:v>21.7</c:v>
                </c:pt>
                <c:pt idx="9">
                  <c:v>21.3</c:v>
                </c:pt>
                <c:pt idx="10">
                  <c:v>21</c:v>
                </c:pt>
                <c:pt idx="11">
                  <c:v>20.8</c:v>
                </c:pt>
                <c:pt idx="12">
                  <c:v>21.3</c:v>
                </c:pt>
                <c:pt idx="13">
                  <c:v>20.8</c:v>
                </c:pt>
                <c:pt idx="14">
                  <c:v>21</c:v>
                </c:pt>
                <c:pt idx="15">
                  <c:v>20.8</c:v>
                </c:pt>
                <c:pt idx="16">
                  <c:v>20.5</c:v>
                </c:pt>
                <c:pt idx="17">
                  <c:v>20.8</c:v>
                </c:pt>
                <c:pt idx="18">
                  <c:v>20.6</c:v>
                </c:pt>
                <c:pt idx="19">
                  <c:v>21</c:v>
                </c:pt>
                <c:pt idx="20">
                  <c:v>20.9</c:v>
                </c:pt>
                <c:pt idx="21">
                  <c:v>21.3</c:v>
                </c:pt>
                <c:pt idx="22">
                  <c:v>20.9</c:v>
                </c:pt>
                <c:pt idx="23">
                  <c:v>21.4</c:v>
                </c:pt>
                <c:pt idx="24">
                  <c:v>21.7</c:v>
                </c:pt>
                <c:pt idx="25">
                  <c:v>21.4</c:v>
                </c:pt>
              </c:numCache>
            </c:numRef>
          </c:yVal>
        </c:ser>
        <c:ser>
          <c:idx val="2"/>
          <c:order val="2"/>
          <c:tx>
            <c:v>Historic Standard</c:v>
          </c:tx>
          <c:marker>
            <c:symbol val="none"/>
          </c:marker>
          <c:xVal>
            <c:numRef>
              <c:f>LT!$B$2:$AA$2</c:f>
              <c:numCache>
                <c:formatCode>General</c:formatCode>
                <c:ptCount val="2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</c:numCache>
            </c:numRef>
          </c:xVal>
          <c:yVal>
            <c:numRef>
              <c:f>LT!$B$8:$AA$8</c:f>
              <c:numCache>
                <c:formatCode>General</c:formatCode>
                <c:ptCount val="26"/>
                <c:pt idx="0">
                  <c:v>17.2</c:v>
                </c:pt>
                <c:pt idx="1">
                  <c:v>#N/A</c:v>
                </c:pt>
                <c:pt idx="2">
                  <c:v>#N/A</c:v>
                </c:pt>
                <c:pt idx="3">
                  <c:v>17.5</c:v>
                </c:pt>
                <c:pt idx="4">
                  <c:v>19</c:v>
                </c:pt>
                <c:pt idx="5">
                  <c:v>20</c:v>
                </c:pt>
                <c:pt idx="6">
                  <c:v>19.5</c:v>
                </c:pt>
                <c:pt idx="7">
                  <c:v>20</c:v>
                </c:pt>
                <c:pt idx="8">
                  <c:v>20.5</c:v>
                </c:pt>
                <c:pt idx="9">
                  <c:v>20.5</c:v>
                </c:pt>
                <c:pt idx="10">
                  <c:v>20.5</c:v>
                </c:pt>
                <c:pt idx="11">
                  <c:v>20</c:v>
                </c:pt>
                <c:pt idx="12">
                  <c:v>20.2</c:v>
                </c:pt>
                <c:pt idx="13">
                  <c:v>20.2</c:v>
                </c:pt>
                <c:pt idx="14">
                  <c:v>20.399999999999999</c:v>
                </c:pt>
                <c:pt idx="15">
                  <c:v>20.5</c:v>
                </c:pt>
                <c:pt idx="16">
                  <c:v>20.6</c:v>
                </c:pt>
                <c:pt idx="17">
                  <c:v>20.7</c:v>
                </c:pt>
                <c:pt idx="18">
                  <c:v>20.7</c:v>
                </c:pt>
                <c:pt idx="19">
                  <c:v>20.7</c:v>
                </c:pt>
                <c:pt idx="20">
                  <c:v>20.7</c:v>
                </c:pt>
                <c:pt idx="21">
                  <c:v>20.7</c:v>
                </c:pt>
                <c:pt idx="22">
                  <c:v>20.7</c:v>
                </c:pt>
                <c:pt idx="23">
                  <c:v>20.7</c:v>
                </c:pt>
                <c:pt idx="24">
                  <c:v>20.7</c:v>
                </c:pt>
                <c:pt idx="25">
                  <c:v>20.7</c:v>
                </c:pt>
              </c:numCache>
            </c:numRef>
          </c:yVal>
        </c:ser>
        <c:ser>
          <c:idx val="3"/>
          <c:order val="3"/>
          <c:tx>
            <c:v>New Standard</c:v>
          </c:tx>
          <c:spPr>
            <a:ln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2011</c:v>
              </c:pt>
              <c:pt idx="1">
                <c:v>2016</c:v>
              </c:pt>
            </c:numLit>
          </c:xVal>
          <c:yVal>
            <c:numLit>
              <c:formatCode>General</c:formatCode>
              <c:ptCount val="2"/>
              <c:pt idx="0">
                <c:v>27.3</c:v>
              </c:pt>
              <c:pt idx="1">
                <c:v>35.5</c:v>
              </c:pt>
            </c:numLit>
          </c:yVal>
        </c:ser>
        <c:axId val="76209152"/>
        <c:axId val="76207616"/>
      </c:scatterChart>
      <c:scatterChart>
        <c:scatterStyle val="lineMarker"/>
        <c:ser>
          <c:idx val="0"/>
          <c:order val="0"/>
          <c:tx>
            <c:v>Light Truck Share of Fleet</c:v>
          </c:tx>
          <c:spPr>
            <a:ln>
              <a:noFill/>
            </a:ln>
          </c:spPr>
          <c:marker>
            <c:spPr>
              <a:noFill/>
            </c:spPr>
          </c:marker>
          <c:xVal>
            <c:numRef>
              <c:f>LT!$B$2:$AA$2</c:f>
              <c:numCache>
                <c:formatCode>General</c:formatCode>
                <c:ptCount val="2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</c:numCache>
            </c:numRef>
          </c:xVal>
          <c:yVal>
            <c:numRef>
              <c:f>LT!$B$6:$AA$6</c:f>
              <c:numCache>
                <c:formatCode>General</c:formatCode>
                <c:ptCount val="26"/>
                <c:pt idx="0">
                  <c:v>9.8000000000000007</c:v>
                </c:pt>
                <c:pt idx="1">
                  <c:v>16.7</c:v>
                </c:pt>
                <c:pt idx="2">
                  <c:v>17.600000000000001</c:v>
                </c:pt>
                <c:pt idx="3">
                  <c:v>20.100000000000001</c:v>
                </c:pt>
                <c:pt idx="4">
                  <c:v>22.5</c:v>
                </c:pt>
                <c:pt idx="5">
                  <c:v>24.4</c:v>
                </c:pt>
                <c:pt idx="6">
                  <c:v>25.9</c:v>
                </c:pt>
                <c:pt idx="7">
                  <c:v>28.6</c:v>
                </c:pt>
                <c:pt idx="8">
                  <c:v>28.1</c:v>
                </c:pt>
                <c:pt idx="9">
                  <c:v>30.1</c:v>
                </c:pt>
                <c:pt idx="10">
                  <c:v>30.8</c:v>
                </c:pt>
                <c:pt idx="11">
                  <c:v>30.1</c:v>
                </c:pt>
                <c:pt idx="12">
                  <c:v>32.200000000000003</c:v>
                </c:pt>
                <c:pt idx="13">
                  <c:v>32.9</c:v>
                </c:pt>
                <c:pt idx="14">
                  <c:v>37.4</c:v>
                </c:pt>
                <c:pt idx="15">
                  <c:v>40.200000000000003</c:v>
                </c:pt>
                <c:pt idx="16">
                  <c:v>37.4</c:v>
                </c:pt>
                <c:pt idx="17">
                  <c:v>39.799999999999997</c:v>
                </c:pt>
                <c:pt idx="18">
                  <c:v>43.1</c:v>
                </c:pt>
                <c:pt idx="19">
                  <c:v>44</c:v>
                </c:pt>
                <c:pt idx="20">
                  <c:v>43.5</c:v>
                </c:pt>
                <c:pt idx="21">
                  <c:v>44.7</c:v>
                </c:pt>
                <c:pt idx="22">
                  <c:v>46.6</c:v>
                </c:pt>
                <c:pt idx="23">
                  <c:v>49.1</c:v>
                </c:pt>
                <c:pt idx="24">
                  <c:v>49.8</c:v>
                </c:pt>
                <c:pt idx="25">
                  <c:v>52.7</c:v>
                </c:pt>
              </c:numCache>
            </c:numRef>
          </c:yVal>
        </c:ser>
        <c:axId val="77624064"/>
        <c:axId val="85457152"/>
      </c:scatterChart>
      <c:valAx>
        <c:axId val="76209152"/>
        <c:scaling>
          <c:orientation val="minMax"/>
        </c:scaling>
        <c:axPos val="b"/>
        <c:numFmt formatCode="General" sourceLinked="1"/>
        <c:tickLblPos val="nextTo"/>
        <c:crossAx val="76207616"/>
        <c:crosses val="autoZero"/>
        <c:crossBetween val="midCat"/>
      </c:valAx>
      <c:valAx>
        <c:axId val="7620761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MPG</a:t>
                </a:r>
              </a:p>
            </c:rich>
          </c:tx>
          <c:layout/>
        </c:title>
        <c:numFmt formatCode="General" sourceLinked="1"/>
        <c:tickLblPos val="nextTo"/>
        <c:crossAx val="76209152"/>
        <c:crosses val="autoZero"/>
        <c:crossBetween val="midCat"/>
      </c:valAx>
      <c:valAx>
        <c:axId val="85457152"/>
        <c:scaling>
          <c:orientation val="minMax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</c:title>
        <c:numFmt formatCode="General" sourceLinked="1"/>
        <c:tickLblPos val="nextTo"/>
        <c:crossAx val="77624064"/>
        <c:crosses val="max"/>
        <c:crossBetween val="midCat"/>
      </c:valAx>
      <c:valAx>
        <c:axId val="77624064"/>
        <c:scaling>
          <c:orientation val="minMax"/>
        </c:scaling>
        <c:delete val="1"/>
        <c:axPos val="b"/>
        <c:numFmt formatCode="General" sourceLinked="1"/>
        <c:tickLblPos val="nextTo"/>
        <c:crossAx val="85457152"/>
        <c:crossBetween val="midCat"/>
      </c:valAx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15</xdr:row>
      <xdr:rowOff>161924</xdr:rowOff>
    </xdr:from>
    <xdr:to>
      <xdr:col>18</xdr:col>
      <xdr:colOff>219075</xdr:colOff>
      <xdr:row>33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238125</xdr:colOff>
      <xdr:row>7</xdr:row>
      <xdr:rowOff>9525</xdr:rowOff>
    </xdr:from>
    <xdr:to>
      <xdr:col>21</xdr:col>
      <xdr:colOff>542925</xdr:colOff>
      <xdr:row>17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8</xdr:row>
      <xdr:rowOff>161925</xdr:rowOff>
    </xdr:from>
    <xdr:to>
      <xdr:col>16</xdr:col>
      <xdr:colOff>180975</xdr:colOff>
      <xdr:row>12</xdr:row>
      <xdr:rowOff>257175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workbookViewId="0">
      <pane xSplit="1" topLeftCell="B1" activePane="topRight" state="frozenSplit"/>
      <selection pane="topRight" activeCell="O11" sqref="O11"/>
    </sheetView>
  </sheetViews>
  <sheetFormatPr defaultRowHeight="15"/>
  <cols>
    <col min="1" max="1" width="19.42578125" customWidth="1"/>
    <col min="2" max="12" width="9.140625" style="41"/>
    <col min="41" max="42" width="9.140625" style="39"/>
  </cols>
  <sheetData>
    <row r="1" spans="1:42" ht="30">
      <c r="A1" s="1" t="s">
        <v>1</v>
      </c>
      <c r="B1" s="40">
        <f>'hist pass'!B2</f>
        <v>1955</v>
      </c>
      <c r="C1" s="40">
        <f>'hist pass'!C2</f>
        <v>1960</v>
      </c>
      <c r="D1" s="40">
        <f>'hist pass'!D2</f>
        <v>1965</v>
      </c>
      <c r="E1" s="40">
        <f>'hist pass'!E2</f>
        <v>1968</v>
      </c>
      <c r="F1" s="40">
        <f>'hist pass'!F2</f>
        <v>1970</v>
      </c>
      <c r="G1" s="40">
        <f>'hist pass'!G2</f>
        <v>1971</v>
      </c>
      <c r="H1" s="40">
        <f>'hist pass'!H2</f>
        <v>1972</v>
      </c>
      <c r="I1" s="40">
        <f>'hist pass'!I2</f>
        <v>1973</v>
      </c>
      <c r="J1" s="40">
        <f>'hist pass'!J2</f>
        <v>1974</v>
      </c>
      <c r="K1" s="40">
        <f>'hist pass'!K2</f>
        <v>1975</v>
      </c>
      <c r="L1" s="40">
        <f>'hist pass'!L2</f>
        <v>1976</v>
      </c>
      <c r="M1" s="2">
        <v>1977</v>
      </c>
      <c r="N1" s="2">
        <v>1978</v>
      </c>
      <c r="O1" s="2">
        <v>1979</v>
      </c>
      <c r="P1" s="2">
        <v>1980</v>
      </c>
      <c r="Q1" s="2">
        <v>1981</v>
      </c>
      <c r="R1" s="2">
        <v>1982</v>
      </c>
      <c r="S1" s="2">
        <v>1983</v>
      </c>
      <c r="T1" s="2">
        <v>1984</v>
      </c>
      <c r="U1" s="2">
        <v>1985</v>
      </c>
      <c r="V1" s="2">
        <v>1986</v>
      </c>
      <c r="W1" s="2">
        <v>1987</v>
      </c>
      <c r="X1" s="2">
        <v>1988</v>
      </c>
      <c r="Y1" s="2">
        <v>1989</v>
      </c>
      <c r="Z1" s="2">
        <v>1990</v>
      </c>
      <c r="AA1" s="2">
        <v>1991</v>
      </c>
      <c r="AB1" s="2">
        <v>1992</v>
      </c>
      <c r="AC1" s="2">
        <v>1993</v>
      </c>
      <c r="AD1" s="2">
        <v>1994</v>
      </c>
      <c r="AE1" s="2">
        <v>1995</v>
      </c>
      <c r="AF1" s="2">
        <v>1996</v>
      </c>
      <c r="AG1" s="2">
        <v>1997</v>
      </c>
      <c r="AH1" s="2">
        <v>1998</v>
      </c>
      <c r="AI1" s="2">
        <v>1999</v>
      </c>
      <c r="AJ1" s="2">
        <v>2000</v>
      </c>
      <c r="AK1" s="2">
        <v>2001</v>
      </c>
      <c r="AL1" s="2">
        <v>2002</v>
      </c>
      <c r="AM1" s="2">
        <v>2003</v>
      </c>
      <c r="AN1" s="2">
        <v>2004</v>
      </c>
      <c r="AO1" s="37">
        <v>2011</v>
      </c>
      <c r="AP1" s="38">
        <v>2016</v>
      </c>
    </row>
    <row r="2" spans="1:42">
      <c r="A2" t="s">
        <v>107</v>
      </c>
      <c r="B2" s="41">
        <f>'hist pass'!B3</f>
        <v>16.100000000000001</v>
      </c>
      <c r="C2" s="41">
        <f>'hist pass'!C3</f>
        <v>16.100000000000001</v>
      </c>
      <c r="D2" s="41">
        <f>'hist pass'!D3</f>
        <v>15.9</v>
      </c>
      <c r="E2" s="41">
        <f>'hist pass'!E3</f>
        <v>15</v>
      </c>
      <c r="F2" s="41">
        <f>'hist pass'!F3</f>
        <v>15.2</v>
      </c>
      <c r="G2" s="41">
        <f>'hist pass'!G3</f>
        <v>14.7</v>
      </c>
      <c r="H2" s="41">
        <f>'hist pass'!H3</f>
        <v>14.8</v>
      </c>
      <c r="I2" s="41">
        <f>'hist pass'!I3</f>
        <v>13</v>
      </c>
      <c r="J2" s="41">
        <f>'hist pass'!J3</f>
        <v>13.6</v>
      </c>
      <c r="K2" s="41">
        <f>'hist pass'!K3</f>
        <v>15.9</v>
      </c>
      <c r="L2" s="41">
        <f>'hist pass'!L3</f>
        <v>17.3</v>
      </c>
      <c r="M2">
        <f>'new pass'!M4</f>
        <v>18.8</v>
      </c>
      <c r="N2">
        <f>'new pass'!N4</f>
        <v>19.899999999999999</v>
      </c>
      <c r="O2">
        <f>'new pass'!O4</f>
        <v>20.3</v>
      </c>
      <c r="P2">
        <f>'new pass'!P4</f>
        <v>24.3</v>
      </c>
      <c r="Q2">
        <f>'new pass'!Q4</f>
        <v>25.9</v>
      </c>
      <c r="R2">
        <f>'new pass'!R4</f>
        <v>26.6</v>
      </c>
      <c r="S2">
        <f>'new pass'!S4</f>
        <v>26.4</v>
      </c>
      <c r="T2">
        <f>'new pass'!T4</f>
        <v>26.9</v>
      </c>
      <c r="U2">
        <f>'new pass'!U4</f>
        <v>27.6</v>
      </c>
      <c r="V2">
        <f>'new pass'!V4</f>
        <v>28.2</v>
      </c>
      <c r="W2">
        <f>'new pass'!W4</f>
        <v>28.5</v>
      </c>
      <c r="X2">
        <f>'new pass'!X4</f>
        <v>28.8</v>
      </c>
      <c r="Y2">
        <f>'new pass'!Y4</f>
        <v>28.4</v>
      </c>
      <c r="Z2">
        <f>'new pass'!Z4</f>
        <v>28</v>
      </c>
      <c r="AA2">
        <f>'new pass'!AA4</f>
        <v>28.4</v>
      </c>
      <c r="AB2">
        <f>'new pass'!AB4</f>
        <v>27.9</v>
      </c>
      <c r="AC2">
        <f>'new pass'!AC4</f>
        <v>28.4</v>
      </c>
      <c r="AD2">
        <f>'new pass'!AD4</f>
        <v>28.3</v>
      </c>
      <c r="AE2">
        <f>'new pass'!AE4</f>
        <v>28.6</v>
      </c>
      <c r="AF2">
        <f>'new pass'!AF4</f>
        <v>28.5</v>
      </c>
      <c r="AG2">
        <f>'new pass'!AG4</f>
        <v>28.7</v>
      </c>
      <c r="AH2">
        <f>'new pass'!AH4</f>
        <v>28.8</v>
      </c>
      <c r="AI2">
        <f>'new pass'!AI4</f>
        <v>28.3</v>
      </c>
      <c r="AJ2">
        <f>'new pass'!AJ4</f>
        <v>28.5</v>
      </c>
      <c r="AK2">
        <f>'new pass'!AK4</f>
        <v>28.8</v>
      </c>
      <c r="AL2">
        <f>'new pass'!AL4</f>
        <v>29</v>
      </c>
      <c r="AM2">
        <f>'new pass'!AM4</f>
        <v>29.5</v>
      </c>
      <c r="AN2">
        <f>'new pass'!AN4</f>
        <v>29.1</v>
      </c>
    </row>
    <row r="3" spans="1:42">
      <c r="A3" t="s">
        <v>103</v>
      </c>
      <c r="B3" s="41" t="e">
        <f>NA()</f>
        <v>#N/A</v>
      </c>
      <c r="C3" s="41" t="e">
        <f>NA()</f>
        <v>#N/A</v>
      </c>
      <c r="D3" s="41" t="e">
        <f>NA()</f>
        <v>#N/A</v>
      </c>
      <c r="E3" s="41" t="e">
        <f>NA()</f>
        <v>#N/A</v>
      </c>
      <c r="F3" s="41" t="e">
        <f>NA()</f>
        <v>#N/A</v>
      </c>
      <c r="G3" s="41" t="e">
        <f>NA()</f>
        <v>#N/A</v>
      </c>
      <c r="H3" s="41" t="e">
        <f>NA()</f>
        <v>#N/A</v>
      </c>
      <c r="I3" s="41" t="e">
        <f>NA()</f>
        <v>#N/A</v>
      </c>
      <c r="J3" s="41" t="e">
        <f>NA()</f>
        <v>#N/A</v>
      </c>
      <c r="K3" s="41" t="e">
        <f>NA()</f>
        <v>#N/A</v>
      </c>
      <c r="L3" s="41" t="e">
        <f>NA()</f>
        <v>#N/A</v>
      </c>
      <c r="M3" t="e">
        <f>'new pass'!M3</f>
        <v>#N/A</v>
      </c>
      <c r="N3">
        <f>'new pass'!N3</f>
        <v>18</v>
      </c>
      <c r="O3">
        <f>'new pass'!O3</f>
        <v>19</v>
      </c>
      <c r="P3">
        <f>'new pass'!P3</f>
        <v>20</v>
      </c>
      <c r="Q3">
        <f>'new pass'!Q3</f>
        <v>22</v>
      </c>
      <c r="R3">
        <f>'new pass'!R3</f>
        <v>24</v>
      </c>
      <c r="S3">
        <f>'new pass'!S3</f>
        <v>26</v>
      </c>
      <c r="T3">
        <f>'new pass'!T3</f>
        <v>27</v>
      </c>
      <c r="U3">
        <f>'new pass'!U3</f>
        <v>27.5</v>
      </c>
      <c r="V3">
        <f>'new pass'!V3</f>
        <v>26</v>
      </c>
      <c r="W3">
        <f>'new pass'!W3</f>
        <v>26</v>
      </c>
      <c r="X3">
        <f>'new pass'!X3</f>
        <v>26</v>
      </c>
      <c r="Y3">
        <f>'new pass'!Y3</f>
        <v>26.5</v>
      </c>
      <c r="Z3">
        <f>'new pass'!Z3</f>
        <v>27.5</v>
      </c>
      <c r="AA3">
        <f>'new pass'!AA3</f>
        <v>27.5</v>
      </c>
      <c r="AB3">
        <f>'new pass'!AB3</f>
        <v>27.5</v>
      </c>
      <c r="AC3">
        <f>'new pass'!AC3</f>
        <v>27.5</v>
      </c>
      <c r="AD3">
        <f>'new pass'!AD3</f>
        <v>27.5</v>
      </c>
      <c r="AE3">
        <f>'new pass'!AE3</f>
        <v>27.5</v>
      </c>
      <c r="AF3">
        <f>'new pass'!AF3</f>
        <v>27.5</v>
      </c>
      <c r="AG3">
        <f>'new pass'!AG3</f>
        <v>27.5</v>
      </c>
      <c r="AH3">
        <f>'new pass'!AH3</f>
        <v>27.5</v>
      </c>
      <c r="AI3">
        <f>'new pass'!AI3</f>
        <v>27.5</v>
      </c>
      <c r="AJ3">
        <f>'new pass'!AJ3</f>
        <v>27.5</v>
      </c>
      <c r="AK3">
        <f>'new pass'!AK3</f>
        <v>27.5</v>
      </c>
      <c r="AL3">
        <f>'new pass'!AL3</f>
        <v>27.5</v>
      </c>
      <c r="AM3">
        <f>'new pass'!AM3</f>
        <v>27.5</v>
      </c>
      <c r="AN3">
        <f>'new pass'!AN3</f>
        <v>27.5</v>
      </c>
      <c r="AO3"/>
      <c r="AP3" s="39">
        <v>39</v>
      </c>
    </row>
    <row r="4" spans="1:42">
      <c r="A4" t="s">
        <v>108</v>
      </c>
      <c r="O4">
        <f>LT!B7</f>
        <v>18.2</v>
      </c>
      <c r="P4">
        <f>LT!C7</f>
        <v>18.5</v>
      </c>
      <c r="Q4">
        <f>LT!D7</f>
        <v>20.100000000000001</v>
      </c>
      <c r="R4">
        <f>LT!E7</f>
        <v>20.5</v>
      </c>
      <c r="S4">
        <f>LT!F7</f>
        <v>20.7</v>
      </c>
      <c r="T4">
        <f>LT!G7</f>
        <v>20.6</v>
      </c>
      <c r="U4">
        <f>LT!H7</f>
        <v>20.7</v>
      </c>
      <c r="V4">
        <f>LT!I7</f>
        <v>21.5</v>
      </c>
      <c r="W4">
        <f>LT!J7</f>
        <v>21.7</v>
      </c>
      <c r="X4">
        <f>LT!K7</f>
        <v>21.3</v>
      </c>
      <c r="Y4">
        <f>LT!L7</f>
        <v>21</v>
      </c>
      <c r="Z4">
        <f>LT!M7</f>
        <v>20.8</v>
      </c>
      <c r="AA4">
        <f>LT!N7</f>
        <v>21.3</v>
      </c>
      <c r="AB4">
        <f>LT!O7</f>
        <v>20.8</v>
      </c>
      <c r="AC4">
        <f>LT!P7</f>
        <v>21</v>
      </c>
      <c r="AD4">
        <f>LT!Q7</f>
        <v>20.8</v>
      </c>
      <c r="AE4">
        <f>LT!R7</f>
        <v>20.5</v>
      </c>
      <c r="AF4">
        <f>LT!S7</f>
        <v>20.8</v>
      </c>
      <c r="AG4">
        <f>LT!T7</f>
        <v>20.6</v>
      </c>
      <c r="AH4">
        <f>LT!U7</f>
        <v>21</v>
      </c>
      <c r="AI4">
        <f>LT!V7</f>
        <v>20.9</v>
      </c>
      <c r="AJ4">
        <f>LT!W7</f>
        <v>21.3</v>
      </c>
      <c r="AK4">
        <f>LT!X7</f>
        <v>20.9</v>
      </c>
      <c r="AL4">
        <f>LT!Y7</f>
        <v>21.4</v>
      </c>
      <c r="AM4">
        <f>LT!Z7</f>
        <v>21.7</v>
      </c>
      <c r="AN4">
        <f>LT!AA7</f>
        <v>21.4</v>
      </c>
    </row>
    <row r="5" spans="1:42">
      <c r="A5" t="s">
        <v>104</v>
      </c>
      <c r="O5">
        <f>LT!B$8</f>
        <v>17.2</v>
      </c>
      <c r="P5" t="e">
        <f>LT!C$8</f>
        <v>#N/A</v>
      </c>
      <c r="Q5" t="e">
        <f>LT!D$8</f>
        <v>#N/A</v>
      </c>
      <c r="R5">
        <f>LT!E$8</f>
        <v>17.5</v>
      </c>
      <c r="S5">
        <f>LT!F$8</f>
        <v>19</v>
      </c>
      <c r="T5">
        <f>LT!G$8</f>
        <v>20</v>
      </c>
      <c r="U5">
        <f>LT!H$8</f>
        <v>19.5</v>
      </c>
      <c r="V5">
        <f>LT!I$8</f>
        <v>20</v>
      </c>
      <c r="W5">
        <f>LT!J$8</f>
        <v>20.5</v>
      </c>
      <c r="X5">
        <f>LT!K$8</f>
        <v>20.5</v>
      </c>
      <c r="Y5">
        <f>LT!L$8</f>
        <v>20.5</v>
      </c>
      <c r="Z5">
        <f>LT!M$8</f>
        <v>20</v>
      </c>
      <c r="AA5">
        <f>LT!N$8</f>
        <v>20.2</v>
      </c>
      <c r="AB5">
        <f>LT!O$8</f>
        <v>20.2</v>
      </c>
      <c r="AC5">
        <f>LT!P$8</f>
        <v>20.399999999999999</v>
      </c>
      <c r="AD5">
        <f>LT!Q$8</f>
        <v>20.5</v>
      </c>
      <c r="AE5">
        <f>LT!R$8</f>
        <v>20.6</v>
      </c>
      <c r="AF5">
        <f>LT!S$8</f>
        <v>20.7</v>
      </c>
      <c r="AG5">
        <f>LT!T$8</f>
        <v>20.7</v>
      </c>
      <c r="AH5">
        <f>LT!U$8</f>
        <v>20.7</v>
      </c>
      <c r="AI5">
        <f>LT!V$8</f>
        <v>20.7</v>
      </c>
      <c r="AJ5">
        <f>LT!W$8</f>
        <v>20.7</v>
      </c>
      <c r="AK5">
        <f>LT!X$8</f>
        <v>20.7</v>
      </c>
      <c r="AL5">
        <f>LT!Y$8</f>
        <v>20.7</v>
      </c>
      <c r="AM5">
        <f>LT!Z$8</f>
        <v>20.7</v>
      </c>
      <c r="AN5">
        <f>LT!AA$8</f>
        <v>20.7</v>
      </c>
      <c r="AP5" s="39">
        <v>30</v>
      </c>
    </row>
    <row r="6" spans="1:42" s="42" customFormat="1">
      <c r="A6" s="42" t="s">
        <v>105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2">
        <f>LT!B6/100</f>
        <v>9.8000000000000004E-2</v>
      </c>
      <c r="P6" s="42">
        <f>LT!C6/100</f>
        <v>0.16699999999999998</v>
      </c>
      <c r="Q6" s="42">
        <f>LT!D6/100</f>
        <v>0.17600000000000002</v>
      </c>
      <c r="R6" s="42">
        <f>LT!E6/100</f>
        <v>0.20100000000000001</v>
      </c>
      <c r="S6" s="42">
        <f>LT!F6/100</f>
        <v>0.22500000000000001</v>
      </c>
      <c r="T6" s="42">
        <f>LT!G6/100</f>
        <v>0.24399999999999999</v>
      </c>
      <c r="U6" s="42">
        <f>LT!H6/100</f>
        <v>0.25900000000000001</v>
      </c>
      <c r="V6" s="42">
        <f>LT!I6/100</f>
        <v>0.28600000000000003</v>
      </c>
      <c r="W6" s="42">
        <f>LT!J6/100</f>
        <v>0.28100000000000003</v>
      </c>
      <c r="X6" s="42">
        <f>LT!K6/100</f>
        <v>0.30099999999999999</v>
      </c>
      <c r="Y6" s="42">
        <f>LT!L6/100</f>
        <v>0.308</v>
      </c>
      <c r="Z6" s="42">
        <f>LT!M6/100</f>
        <v>0.30099999999999999</v>
      </c>
      <c r="AA6" s="42">
        <f>LT!N6/100</f>
        <v>0.32200000000000001</v>
      </c>
      <c r="AB6" s="42">
        <f>LT!O6/100</f>
        <v>0.32899999999999996</v>
      </c>
      <c r="AC6" s="42">
        <f>LT!P6/100</f>
        <v>0.374</v>
      </c>
      <c r="AD6" s="42">
        <f>LT!Q6/100</f>
        <v>0.40200000000000002</v>
      </c>
      <c r="AE6" s="42">
        <f>LT!R6/100</f>
        <v>0.374</v>
      </c>
      <c r="AF6" s="42">
        <f>LT!S6/100</f>
        <v>0.39799999999999996</v>
      </c>
      <c r="AG6" s="42">
        <f>LT!T6/100</f>
        <v>0.43099999999999999</v>
      </c>
      <c r="AH6" s="42">
        <f>LT!U6/100</f>
        <v>0.44</v>
      </c>
      <c r="AI6" s="42">
        <f>LT!V6/100</f>
        <v>0.435</v>
      </c>
      <c r="AJ6" s="42">
        <f>LT!W6/100</f>
        <v>0.44700000000000001</v>
      </c>
      <c r="AK6" s="42">
        <f>LT!X6/100</f>
        <v>0.46600000000000003</v>
      </c>
      <c r="AL6" s="42">
        <f>LT!Y6/100</f>
        <v>0.49099999999999999</v>
      </c>
      <c r="AM6" s="42">
        <f>LT!Z6/100</f>
        <v>0.498</v>
      </c>
      <c r="AN6" s="42">
        <f>LT!AA6/100</f>
        <v>0.52700000000000002</v>
      </c>
      <c r="AO6" s="43"/>
      <c r="AP6" s="43">
        <f>1-(35.5-30)/(39-30)</f>
        <v>0.38888888888888884</v>
      </c>
    </row>
    <row r="7" spans="1:42">
      <c r="A7" t="s">
        <v>109</v>
      </c>
      <c r="O7">
        <f>O$6*O4+(1-O$6)*O2</f>
        <v>20.094200000000001</v>
      </c>
      <c r="P7">
        <f t="shared" ref="P7:AP8" si="0">P$6*P4+(1-P$6)*P2</f>
        <v>23.331400000000002</v>
      </c>
      <c r="Q7">
        <f t="shared" si="0"/>
        <v>24.879199999999997</v>
      </c>
      <c r="R7">
        <f t="shared" si="0"/>
        <v>25.373899999999999</v>
      </c>
      <c r="S7">
        <f t="shared" si="0"/>
        <v>25.1175</v>
      </c>
      <c r="T7">
        <f t="shared" si="0"/>
        <v>25.3628</v>
      </c>
      <c r="U7">
        <f t="shared" si="0"/>
        <v>25.812899999999999</v>
      </c>
      <c r="V7">
        <f t="shared" si="0"/>
        <v>26.283799999999999</v>
      </c>
      <c r="W7">
        <f t="shared" si="0"/>
        <v>26.589199999999998</v>
      </c>
      <c r="X7">
        <f t="shared" si="0"/>
        <v>26.542500000000004</v>
      </c>
      <c r="Y7">
        <f t="shared" si="0"/>
        <v>26.120799999999999</v>
      </c>
      <c r="Z7">
        <f t="shared" si="0"/>
        <v>25.832800000000002</v>
      </c>
      <c r="AA7">
        <f t="shared" si="0"/>
        <v>26.113799999999998</v>
      </c>
      <c r="AB7">
        <f t="shared" si="0"/>
        <v>25.5641</v>
      </c>
      <c r="AC7">
        <f t="shared" si="0"/>
        <v>25.632399999999997</v>
      </c>
      <c r="AD7">
        <f t="shared" si="0"/>
        <v>25.285000000000004</v>
      </c>
      <c r="AE7">
        <f t="shared" si="0"/>
        <v>25.570599999999999</v>
      </c>
      <c r="AF7">
        <f t="shared" si="0"/>
        <v>25.435400000000001</v>
      </c>
      <c r="AG7">
        <f t="shared" si="0"/>
        <v>25.2089</v>
      </c>
      <c r="AH7">
        <f t="shared" si="0"/>
        <v>25.368000000000002</v>
      </c>
      <c r="AI7">
        <f t="shared" si="0"/>
        <v>25.081</v>
      </c>
      <c r="AJ7">
        <f t="shared" si="0"/>
        <v>25.281599999999997</v>
      </c>
      <c r="AK7">
        <f t="shared" si="0"/>
        <v>25.118600000000001</v>
      </c>
      <c r="AL7">
        <f t="shared" si="0"/>
        <v>25.2684</v>
      </c>
      <c r="AM7">
        <f t="shared" si="0"/>
        <v>25.615600000000001</v>
      </c>
      <c r="AN7">
        <f t="shared" si="0"/>
        <v>25.042099999999998</v>
      </c>
      <c r="AO7"/>
      <c r="AP7"/>
    </row>
    <row r="8" spans="1:42">
      <c r="A8" t="s">
        <v>106</v>
      </c>
      <c r="O8">
        <f>O$6*O5+(1-O$6)*O3</f>
        <v>18.823600000000003</v>
      </c>
      <c r="P8" t="e">
        <f t="shared" si="0"/>
        <v>#N/A</v>
      </c>
      <c r="Q8" t="e">
        <f t="shared" si="0"/>
        <v>#N/A</v>
      </c>
      <c r="R8">
        <f t="shared" si="0"/>
        <v>22.6935</v>
      </c>
      <c r="S8">
        <f t="shared" si="0"/>
        <v>24.425000000000004</v>
      </c>
      <c r="T8">
        <f t="shared" si="0"/>
        <v>25.291999999999998</v>
      </c>
      <c r="U8">
        <f t="shared" si="0"/>
        <v>25.428000000000001</v>
      </c>
      <c r="V8">
        <f t="shared" si="0"/>
        <v>24.283999999999999</v>
      </c>
      <c r="W8">
        <f t="shared" si="0"/>
        <v>24.454499999999999</v>
      </c>
      <c r="X8">
        <f t="shared" si="0"/>
        <v>24.344500000000004</v>
      </c>
      <c r="Y8">
        <f t="shared" si="0"/>
        <v>24.651999999999997</v>
      </c>
      <c r="Z8">
        <f t="shared" si="0"/>
        <v>25.2425</v>
      </c>
      <c r="AA8">
        <f t="shared" si="0"/>
        <v>25.1494</v>
      </c>
      <c r="AB8">
        <f t="shared" si="0"/>
        <v>25.098299999999998</v>
      </c>
      <c r="AC8">
        <f t="shared" si="0"/>
        <v>24.8446</v>
      </c>
      <c r="AD8">
        <f t="shared" si="0"/>
        <v>24.686</v>
      </c>
      <c r="AE8">
        <f t="shared" si="0"/>
        <v>24.9194</v>
      </c>
      <c r="AF8">
        <f t="shared" si="0"/>
        <v>24.793600000000001</v>
      </c>
      <c r="AG8">
        <f t="shared" si="0"/>
        <v>24.569199999999999</v>
      </c>
      <c r="AH8">
        <f t="shared" si="0"/>
        <v>24.508000000000003</v>
      </c>
      <c r="AI8">
        <f t="shared" si="0"/>
        <v>24.541999999999998</v>
      </c>
      <c r="AJ8">
        <f t="shared" si="0"/>
        <v>24.4604</v>
      </c>
      <c r="AK8">
        <f t="shared" si="0"/>
        <v>24.331200000000003</v>
      </c>
      <c r="AL8">
        <f t="shared" si="0"/>
        <v>24.161200000000001</v>
      </c>
      <c r="AM8">
        <f t="shared" si="0"/>
        <v>24.113599999999998</v>
      </c>
      <c r="AN8">
        <f t="shared" si="0"/>
        <v>23.916399999999999</v>
      </c>
      <c r="AO8">
        <v>27.3</v>
      </c>
      <c r="AP8">
        <f t="shared" si="0"/>
        <v>35.5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6"/>
  <sheetViews>
    <sheetView workbookViewId="0">
      <selection activeCell="A2" sqref="A2:XFD2"/>
    </sheetView>
  </sheetViews>
  <sheetFormatPr defaultRowHeight="15"/>
  <cols>
    <col min="1" max="1" width="22.28515625" customWidth="1"/>
    <col min="2" max="12" width="8.5703125" style="32" customWidth="1"/>
  </cols>
  <sheetData>
    <row r="1" spans="1:41" ht="1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10"/>
    </row>
    <row r="2" spans="1:41">
      <c r="A2" s="1" t="s">
        <v>1</v>
      </c>
      <c r="B2" s="30">
        <f>'hist pass'!B2</f>
        <v>1955</v>
      </c>
      <c r="C2" s="30">
        <f>'hist pass'!C2</f>
        <v>1960</v>
      </c>
      <c r="D2" s="30">
        <f>'hist pass'!D2</f>
        <v>1965</v>
      </c>
      <c r="E2" s="30">
        <f>'hist pass'!E2</f>
        <v>1968</v>
      </c>
      <c r="F2" s="30">
        <f>'hist pass'!F2</f>
        <v>1970</v>
      </c>
      <c r="G2" s="30">
        <f>'hist pass'!G2</f>
        <v>1971</v>
      </c>
      <c r="H2" s="30">
        <f>'hist pass'!H2</f>
        <v>1972</v>
      </c>
      <c r="I2" s="30">
        <f>'hist pass'!I2</f>
        <v>1973</v>
      </c>
      <c r="J2" s="30">
        <f>'hist pass'!J2</f>
        <v>1974</v>
      </c>
      <c r="K2" s="30">
        <f>'hist pass'!K2</f>
        <v>1975</v>
      </c>
      <c r="L2" s="30">
        <f>'hist pass'!L2</f>
        <v>1976</v>
      </c>
      <c r="M2" s="2">
        <v>1977</v>
      </c>
      <c r="N2" s="2">
        <v>1978</v>
      </c>
      <c r="O2" s="2">
        <v>1979</v>
      </c>
      <c r="P2" s="2">
        <v>1980</v>
      </c>
      <c r="Q2" s="2">
        <v>1981</v>
      </c>
      <c r="R2" s="2">
        <v>1982</v>
      </c>
      <c r="S2" s="2">
        <v>1983</v>
      </c>
      <c r="T2" s="2">
        <v>1984</v>
      </c>
      <c r="U2" s="2">
        <v>1985</v>
      </c>
      <c r="V2" s="2">
        <v>1986</v>
      </c>
      <c r="W2" s="2">
        <v>1987</v>
      </c>
      <c r="X2" s="2">
        <v>1988</v>
      </c>
      <c r="Y2" s="2">
        <v>1989</v>
      </c>
      <c r="Z2" s="2">
        <v>1990</v>
      </c>
      <c r="AA2" s="2">
        <v>1991</v>
      </c>
      <c r="AB2" s="2">
        <v>1992</v>
      </c>
      <c r="AC2" s="2">
        <v>1993</v>
      </c>
      <c r="AD2" s="2">
        <v>1994</v>
      </c>
      <c r="AE2" s="2">
        <v>1995</v>
      </c>
      <c r="AF2" s="2">
        <v>1996</v>
      </c>
      <c r="AG2" s="2">
        <v>1997</v>
      </c>
      <c r="AH2" s="2">
        <v>1998</v>
      </c>
      <c r="AI2" s="2">
        <v>1999</v>
      </c>
      <c r="AJ2" s="2">
        <v>2000</v>
      </c>
      <c r="AK2" s="2">
        <v>2001</v>
      </c>
      <c r="AL2" s="2">
        <v>2002</v>
      </c>
      <c r="AM2" s="2">
        <v>2003</v>
      </c>
      <c r="AN2" s="2">
        <v>2004</v>
      </c>
      <c r="AO2" s="6"/>
    </row>
    <row r="3" spans="1:41" ht="30">
      <c r="A3" s="3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4" t="e">
        <f>NA()</f>
        <v>#N/A</v>
      </c>
      <c r="N3" s="5">
        <v>18</v>
      </c>
      <c r="O3" s="5">
        <v>19</v>
      </c>
      <c r="P3" s="5">
        <v>20</v>
      </c>
      <c r="Q3" s="5">
        <v>22</v>
      </c>
      <c r="R3" s="5">
        <v>24</v>
      </c>
      <c r="S3" s="5">
        <v>26</v>
      </c>
      <c r="T3" s="5">
        <v>27</v>
      </c>
      <c r="U3" s="5">
        <v>27.5</v>
      </c>
      <c r="V3" s="5">
        <v>26</v>
      </c>
      <c r="W3" s="5">
        <v>26</v>
      </c>
      <c r="X3" s="5">
        <v>26</v>
      </c>
      <c r="Y3" s="5">
        <v>26.5</v>
      </c>
      <c r="Z3" s="5">
        <v>27.5</v>
      </c>
      <c r="AA3" s="5">
        <v>27.5</v>
      </c>
      <c r="AB3" s="5">
        <v>27.5</v>
      </c>
      <c r="AC3" s="5">
        <v>27.5</v>
      </c>
      <c r="AD3" s="5">
        <v>27.5</v>
      </c>
      <c r="AE3" s="5">
        <v>27.5</v>
      </c>
      <c r="AF3" s="5">
        <v>27.5</v>
      </c>
      <c r="AG3" s="5">
        <v>27.5</v>
      </c>
      <c r="AH3" s="5">
        <v>27.5</v>
      </c>
      <c r="AI3" s="5">
        <v>27.5</v>
      </c>
      <c r="AJ3" s="5">
        <v>27.5</v>
      </c>
      <c r="AK3" s="5">
        <v>27.5</v>
      </c>
      <c r="AL3" s="5">
        <v>27.5</v>
      </c>
      <c r="AM3" s="5">
        <v>27.5</v>
      </c>
      <c r="AN3" s="5">
        <v>27.5</v>
      </c>
      <c r="AO3" s="6"/>
    </row>
    <row r="4" spans="1:41">
      <c r="A4" s="3" t="s">
        <v>4</v>
      </c>
      <c r="B4" s="31">
        <f>'hist pass'!B3</f>
        <v>16.100000000000001</v>
      </c>
      <c r="C4" s="31">
        <f>'hist pass'!C3</f>
        <v>16.100000000000001</v>
      </c>
      <c r="D4" s="31">
        <f>'hist pass'!D3</f>
        <v>15.9</v>
      </c>
      <c r="E4" s="31">
        <f>'hist pass'!E3</f>
        <v>15</v>
      </c>
      <c r="F4" s="31">
        <f>'hist pass'!F3</f>
        <v>15.2</v>
      </c>
      <c r="G4" s="31">
        <f>'hist pass'!G3</f>
        <v>14.7</v>
      </c>
      <c r="H4" s="31">
        <f>'hist pass'!H3</f>
        <v>14.8</v>
      </c>
      <c r="I4" s="31">
        <f>'hist pass'!I3</f>
        <v>13</v>
      </c>
      <c r="J4" s="31">
        <f>'hist pass'!J3</f>
        <v>13.6</v>
      </c>
      <c r="K4" s="31">
        <f>'hist pass'!K3</f>
        <v>15.9</v>
      </c>
      <c r="L4" s="31">
        <f>'hist pass'!L3</f>
        <v>17.3</v>
      </c>
      <c r="M4" s="5">
        <v>18.8</v>
      </c>
      <c r="N4" s="5">
        <v>19.899999999999999</v>
      </c>
      <c r="O4" s="5">
        <v>20.3</v>
      </c>
      <c r="P4" s="5">
        <v>24.3</v>
      </c>
      <c r="Q4" s="5">
        <v>25.9</v>
      </c>
      <c r="R4" s="5">
        <v>26.6</v>
      </c>
      <c r="S4" s="5">
        <v>26.4</v>
      </c>
      <c r="T4" s="5">
        <v>26.9</v>
      </c>
      <c r="U4" s="5">
        <v>27.6</v>
      </c>
      <c r="V4" s="5">
        <v>28.2</v>
      </c>
      <c r="W4" s="5">
        <v>28.5</v>
      </c>
      <c r="X4" s="5">
        <v>28.8</v>
      </c>
      <c r="Y4" s="5">
        <v>28.4</v>
      </c>
      <c r="Z4" s="5">
        <v>28</v>
      </c>
      <c r="AA4" s="5">
        <v>28.4</v>
      </c>
      <c r="AB4" s="5">
        <v>27.9</v>
      </c>
      <c r="AC4" s="5">
        <v>28.4</v>
      </c>
      <c r="AD4" s="5">
        <v>28.3</v>
      </c>
      <c r="AE4" s="5">
        <v>28.6</v>
      </c>
      <c r="AF4" s="5">
        <v>28.5</v>
      </c>
      <c r="AG4" s="5">
        <v>28.7</v>
      </c>
      <c r="AH4" s="5">
        <v>28.8</v>
      </c>
      <c r="AI4" s="5">
        <v>28.3</v>
      </c>
      <c r="AJ4" s="5">
        <v>28.5</v>
      </c>
      <c r="AK4" s="5">
        <v>28.8</v>
      </c>
      <c r="AL4" s="5">
        <v>29</v>
      </c>
      <c r="AM4" s="5">
        <v>29.5</v>
      </c>
      <c r="AN4" s="5">
        <v>29.1</v>
      </c>
      <c r="AO4" s="6"/>
    </row>
    <row r="5" spans="1:41">
      <c r="A5" s="3" t="s">
        <v>5</v>
      </c>
      <c r="B5" s="31">
        <f>'hist pass'!B4</f>
        <v>3553</v>
      </c>
      <c r="C5" s="31">
        <f>'hist pass'!C4</f>
        <v>3617</v>
      </c>
      <c r="D5" s="31">
        <f>'hist pass'!D4</f>
        <v>3487</v>
      </c>
      <c r="E5" s="31">
        <f>'hist pass'!E4</f>
        <v>3595</v>
      </c>
      <c r="F5" s="31">
        <f>'hist pass'!F4</f>
        <v>3617</v>
      </c>
      <c r="G5" s="31">
        <f>'hist pass'!G4</f>
        <v>3545</v>
      </c>
      <c r="H5" s="31">
        <f>'hist pass'!H4</f>
        <v>3599</v>
      </c>
      <c r="I5" s="31">
        <f>'hist pass'!I4</f>
        <v>3768</v>
      </c>
      <c r="J5" s="31">
        <f>'hist pass'!J4</f>
        <v>3672</v>
      </c>
      <c r="K5" s="31">
        <f>'hist pass'!K4</f>
        <v>3731</v>
      </c>
      <c r="L5" s="31">
        <f>'hist pass'!L4</f>
        <v>3747</v>
      </c>
      <c r="M5" s="5">
        <v>3636</v>
      </c>
      <c r="N5" s="5">
        <v>3349</v>
      </c>
      <c r="O5" s="5">
        <v>3180</v>
      </c>
      <c r="P5" s="5">
        <v>2867</v>
      </c>
      <c r="Q5" s="5">
        <v>2883</v>
      </c>
      <c r="R5" s="5">
        <v>2808</v>
      </c>
      <c r="S5" s="5">
        <v>2908</v>
      </c>
      <c r="T5" s="5">
        <v>2878</v>
      </c>
      <c r="U5" s="5">
        <v>2867</v>
      </c>
      <c r="V5" s="5">
        <v>2821</v>
      </c>
      <c r="W5" s="5">
        <v>2805</v>
      </c>
      <c r="X5" s="5">
        <v>2831</v>
      </c>
      <c r="Y5" s="5">
        <v>2879</v>
      </c>
      <c r="Z5" s="5">
        <v>2906</v>
      </c>
      <c r="AA5" s="5">
        <v>2934</v>
      </c>
      <c r="AB5" s="5">
        <v>3007</v>
      </c>
      <c r="AC5" s="5">
        <v>2971</v>
      </c>
      <c r="AD5" s="5">
        <v>3011</v>
      </c>
      <c r="AE5" s="5">
        <v>3047</v>
      </c>
      <c r="AF5" s="5">
        <v>3049</v>
      </c>
      <c r="AG5" s="5">
        <v>3071</v>
      </c>
      <c r="AH5" s="5">
        <v>3075</v>
      </c>
      <c r="AI5" s="5">
        <v>3116</v>
      </c>
      <c r="AJ5" s="5">
        <v>3126</v>
      </c>
      <c r="AK5" s="5">
        <v>3148</v>
      </c>
      <c r="AL5" s="5">
        <v>3163</v>
      </c>
      <c r="AM5" s="5">
        <v>3179</v>
      </c>
      <c r="AN5" s="5">
        <v>3239</v>
      </c>
      <c r="AO5" s="6"/>
    </row>
    <row r="6" spans="1:41" ht="30">
      <c r="A6" s="3" t="s">
        <v>6</v>
      </c>
      <c r="B6" s="31">
        <f>'hist pass'!B5</f>
        <v>3769</v>
      </c>
      <c r="C6" s="31">
        <f>'hist pass'!C5</f>
        <v>3872</v>
      </c>
      <c r="D6" s="31">
        <f>'hist pass'!D5</f>
        <v>3760</v>
      </c>
      <c r="E6" s="31">
        <f>'hist pass'!E5</f>
        <v>3892</v>
      </c>
      <c r="F6" s="31">
        <f>'hist pass'!F5</f>
        <v>3902</v>
      </c>
      <c r="G6" s="31">
        <f>'hist pass'!G5</f>
        <v>3847</v>
      </c>
      <c r="H6" s="31">
        <f>'hist pass'!H5</f>
        <v>3887</v>
      </c>
      <c r="I6" s="31">
        <f>'hist pass'!I5</f>
        <v>4092</v>
      </c>
      <c r="J6" s="31">
        <f>'hist pass'!J5</f>
        <v>3956</v>
      </c>
      <c r="K6" s="31">
        <f>'hist pass'!K5</f>
        <v>4114</v>
      </c>
      <c r="L6" s="31">
        <f>'hist pass'!L5</f>
        <v>4037</v>
      </c>
      <c r="M6" s="5">
        <v>3912</v>
      </c>
      <c r="N6" s="5">
        <v>3627</v>
      </c>
      <c r="O6" s="5">
        <v>3481</v>
      </c>
      <c r="P6" s="5">
        <v>3162</v>
      </c>
      <c r="Q6" s="5">
        <v>3154</v>
      </c>
      <c r="R6" s="5">
        <v>3098</v>
      </c>
      <c r="S6" s="5">
        <v>3204</v>
      </c>
      <c r="T6" s="5">
        <v>3170</v>
      </c>
      <c r="U6" s="5">
        <v>3177</v>
      </c>
      <c r="V6" s="5">
        <v>3127</v>
      </c>
      <c r="W6" s="5">
        <v>3100</v>
      </c>
      <c r="X6" s="5">
        <v>3100</v>
      </c>
      <c r="Y6" s="5">
        <v>3181</v>
      </c>
      <c r="Z6" s="5">
        <v>3192</v>
      </c>
      <c r="AA6" s="5">
        <v>3228</v>
      </c>
      <c r="AB6" s="5">
        <v>3307</v>
      </c>
      <c r="AC6" s="5">
        <v>3328</v>
      </c>
      <c r="AD6" s="5">
        <v>3317</v>
      </c>
      <c r="AE6" s="5">
        <v>3335</v>
      </c>
      <c r="AF6" s="5">
        <v>3352</v>
      </c>
      <c r="AG6" s="5">
        <v>3364</v>
      </c>
      <c r="AH6" s="5">
        <v>3372</v>
      </c>
      <c r="AI6" s="5">
        <v>3418</v>
      </c>
      <c r="AJ6" s="5">
        <v>3433</v>
      </c>
      <c r="AK6" s="5">
        <v>3445</v>
      </c>
      <c r="AL6" s="5">
        <v>3459</v>
      </c>
      <c r="AM6" s="5">
        <v>3485</v>
      </c>
      <c r="AN6" s="5">
        <v>3543</v>
      </c>
      <c r="AO6" s="6"/>
    </row>
    <row r="7" spans="1:41">
      <c r="A7" s="3" t="s">
        <v>7</v>
      </c>
      <c r="B7" s="31">
        <f>'hist pass'!B6</f>
        <v>119</v>
      </c>
      <c r="C7" s="31" t="str">
        <f>'hist pass'!C6</f>
        <v>115*</v>
      </c>
      <c r="D7" s="31" t="str">
        <f>'hist pass'!D6</f>
        <v>117*</v>
      </c>
      <c r="E7" s="31" t="str">
        <f>'hist pass'!E6</f>
        <v>114*</v>
      </c>
      <c r="F7" s="31" t="str">
        <f>'hist pass'!F6</f>
        <v>113*</v>
      </c>
      <c r="G7" s="31" t="str">
        <f>'hist pass'!G6</f>
        <v>111*</v>
      </c>
      <c r="H7" s="31" t="str">
        <f>'hist pass'!H6</f>
        <v>112*</v>
      </c>
      <c r="I7" s="31" t="str">
        <f>'hist pass'!I6</f>
        <v>117*</v>
      </c>
      <c r="J7" s="31" t="str">
        <f>'hist pass'!J6</f>
        <v>112*</v>
      </c>
      <c r="K7" s="31" t="str">
        <f>'hist pass'!K6</f>
        <v>111*</v>
      </c>
      <c r="L7" s="31">
        <f>'hist pass'!L6</f>
        <v>111</v>
      </c>
      <c r="M7" s="5">
        <v>109</v>
      </c>
      <c r="N7" s="5">
        <v>112</v>
      </c>
      <c r="O7" s="5">
        <v>110</v>
      </c>
      <c r="P7" s="5">
        <v>105</v>
      </c>
      <c r="Q7" s="5">
        <v>108</v>
      </c>
      <c r="R7" s="5">
        <v>107</v>
      </c>
      <c r="S7" s="5">
        <v>109</v>
      </c>
      <c r="T7" s="5">
        <v>108</v>
      </c>
      <c r="U7" s="5">
        <v>108</v>
      </c>
      <c r="V7" s="5">
        <v>106</v>
      </c>
      <c r="W7" s="5">
        <v>109</v>
      </c>
      <c r="X7" s="5">
        <v>108</v>
      </c>
      <c r="Y7" s="5">
        <v>109</v>
      </c>
      <c r="Z7" s="5">
        <v>108</v>
      </c>
      <c r="AA7" s="5">
        <v>108</v>
      </c>
      <c r="AB7" s="5">
        <v>108</v>
      </c>
      <c r="AC7" s="5">
        <v>109</v>
      </c>
      <c r="AD7" s="5">
        <v>109</v>
      </c>
      <c r="AE7" s="5">
        <v>109</v>
      </c>
      <c r="AF7" s="5">
        <v>109</v>
      </c>
      <c r="AG7" s="5">
        <v>109</v>
      </c>
      <c r="AH7" s="5">
        <v>109</v>
      </c>
      <c r="AI7" s="5">
        <v>110</v>
      </c>
      <c r="AJ7" s="5">
        <v>111</v>
      </c>
      <c r="AK7" s="5">
        <v>110</v>
      </c>
      <c r="AL7" s="5">
        <v>111</v>
      </c>
      <c r="AM7" s="5">
        <v>111</v>
      </c>
      <c r="AN7" s="5">
        <v>111</v>
      </c>
      <c r="AO7" s="6"/>
    </row>
    <row r="8" spans="1:41">
      <c r="A8" s="3" t="s">
        <v>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5">
        <v>37.5</v>
      </c>
      <c r="N8" s="5">
        <v>37.9</v>
      </c>
      <c r="O8" s="5">
        <v>38.799999999999997</v>
      </c>
      <c r="P8" s="5">
        <v>41.2</v>
      </c>
      <c r="Q8" s="5">
        <v>40</v>
      </c>
      <c r="R8" s="5">
        <v>39.5</v>
      </c>
      <c r="S8" s="5">
        <v>37.9</v>
      </c>
      <c r="T8" s="5">
        <v>38.299999999999997</v>
      </c>
      <c r="U8" s="5">
        <v>38</v>
      </c>
      <c r="V8" s="5">
        <v>38.6</v>
      </c>
      <c r="W8" s="5">
        <v>39.4</v>
      </c>
      <c r="X8" s="5">
        <v>39.299999999999997</v>
      </c>
      <c r="Y8" s="5">
        <v>38.9</v>
      </c>
      <c r="Z8" s="5">
        <v>39.200000000000003</v>
      </c>
      <c r="AA8" s="5">
        <v>38.299999999999997</v>
      </c>
      <c r="AB8" s="5">
        <v>37.6</v>
      </c>
      <c r="AC8" s="5">
        <v>37.799999999999997</v>
      </c>
      <c r="AD8" s="5">
        <v>36.9</v>
      </c>
      <c r="AE8" s="5">
        <v>37.299999999999997</v>
      </c>
      <c r="AF8" s="5">
        <v>36.1</v>
      </c>
      <c r="AG8" s="5">
        <v>36.5</v>
      </c>
      <c r="AH8" s="5">
        <v>36.4</v>
      </c>
      <c r="AI8" s="5">
        <v>36.299999999999997</v>
      </c>
      <c r="AJ8" s="5">
        <v>36.1</v>
      </c>
      <c r="AK8" s="5">
        <v>36</v>
      </c>
      <c r="AL8" s="5">
        <v>36.4</v>
      </c>
      <c r="AM8" s="5">
        <v>35.9</v>
      </c>
      <c r="AN8" s="5">
        <v>35.700000000000003</v>
      </c>
      <c r="AO8" s="6"/>
    </row>
    <row r="9" spans="1:41">
      <c r="A9" s="3" t="s">
        <v>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4"/>
      <c r="N9" s="5">
        <v>10.4</v>
      </c>
      <c r="O9" s="5">
        <v>11.3</v>
      </c>
      <c r="P9" s="5">
        <v>9.5</v>
      </c>
      <c r="Q9" s="5">
        <v>9.4</v>
      </c>
      <c r="R9" s="5">
        <v>8.9</v>
      </c>
      <c r="S9" s="5">
        <v>8.8000000000000007</v>
      </c>
      <c r="T9" s="5">
        <v>8.3000000000000007</v>
      </c>
      <c r="U9" s="5">
        <v>8.3000000000000007</v>
      </c>
      <c r="V9" s="5">
        <v>7.9</v>
      </c>
      <c r="W9" s="5">
        <v>7.8</v>
      </c>
      <c r="X9" s="5">
        <v>7.6</v>
      </c>
      <c r="Y9" s="5">
        <v>7.5</v>
      </c>
      <c r="Z9" s="5">
        <v>7.4</v>
      </c>
      <c r="AA9" s="5">
        <v>7.3</v>
      </c>
      <c r="AB9" s="5">
        <v>7.2</v>
      </c>
      <c r="AC9" s="5">
        <v>7.2</v>
      </c>
      <c r="AD9" s="5">
        <v>7.1</v>
      </c>
      <c r="AE9" s="5">
        <v>6.9</v>
      </c>
      <c r="AF9" s="5">
        <v>6.9</v>
      </c>
      <c r="AG9" s="5">
        <v>6.9</v>
      </c>
      <c r="AH9" s="5">
        <v>6.9</v>
      </c>
      <c r="AI9" s="5">
        <v>9.1999999999999993</v>
      </c>
      <c r="AJ9" s="5">
        <v>10.199999999999999</v>
      </c>
      <c r="AK9" s="5">
        <v>9.8000000000000007</v>
      </c>
      <c r="AL9" s="5">
        <v>10.6</v>
      </c>
      <c r="AM9" s="5">
        <v>12.6</v>
      </c>
      <c r="AN9" s="5">
        <v>12</v>
      </c>
      <c r="AO9" s="6"/>
    </row>
    <row r="10" spans="1:41">
      <c r="A10" s="3" t="s">
        <v>10</v>
      </c>
      <c r="B10" s="31">
        <f>'hist pass'!B7</f>
        <v>271</v>
      </c>
      <c r="C10" s="31">
        <f>'hist pass'!C7</f>
        <v>262</v>
      </c>
      <c r="D10" s="31">
        <f>'hist pass'!D7</f>
        <v>291</v>
      </c>
      <c r="E10" s="31">
        <f>'hist pass'!E7</f>
        <v>313</v>
      </c>
      <c r="F10" s="31">
        <f>'hist pass'!F7</f>
        <v>316</v>
      </c>
      <c r="G10" s="31">
        <f>'hist pass'!G7</f>
        <v>301</v>
      </c>
      <c r="H10" s="31">
        <f>'hist pass'!H7</f>
        <v>301</v>
      </c>
      <c r="I10" s="31">
        <f>'hist pass'!I7</f>
        <v>310</v>
      </c>
      <c r="J10" s="31">
        <f>'hist pass'!J7</f>
        <v>289</v>
      </c>
      <c r="K10" s="31">
        <f>'hist pass'!K7</f>
        <v>295</v>
      </c>
      <c r="L10" s="31">
        <f>'hist pass'!L7</f>
        <v>286</v>
      </c>
      <c r="M10" s="5">
        <v>280</v>
      </c>
      <c r="N10" s="5">
        <v>260</v>
      </c>
      <c r="O10" s="5">
        <v>238</v>
      </c>
      <c r="P10" s="5">
        <v>187</v>
      </c>
      <c r="Q10" s="5">
        <v>182</v>
      </c>
      <c r="R10" s="5">
        <v>173</v>
      </c>
      <c r="S10" s="5">
        <v>182</v>
      </c>
      <c r="T10" s="5">
        <v>178</v>
      </c>
      <c r="U10" s="5">
        <v>177</v>
      </c>
      <c r="V10" s="5">
        <v>169</v>
      </c>
      <c r="W10" s="5">
        <v>162</v>
      </c>
      <c r="X10" s="5">
        <v>161</v>
      </c>
      <c r="Y10" s="5">
        <v>163</v>
      </c>
      <c r="Z10" s="5">
        <v>163</v>
      </c>
      <c r="AA10" s="5">
        <v>164</v>
      </c>
      <c r="AB10" s="5">
        <v>169</v>
      </c>
      <c r="AC10" s="5">
        <v>164</v>
      </c>
      <c r="AD10" s="5">
        <v>169</v>
      </c>
      <c r="AE10" s="5">
        <v>166</v>
      </c>
      <c r="AF10" s="5">
        <v>165</v>
      </c>
      <c r="AG10" s="5">
        <v>164</v>
      </c>
      <c r="AH10" s="5">
        <v>161</v>
      </c>
      <c r="AI10" s="5">
        <v>166</v>
      </c>
      <c r="AJ10" s="5">
        <v>167</v>
      </c>
      <c r="AK10" s="5">
        <v>165</v>
      </c>
      <c r="AL10" s="5">
        <v>165</v>
      </c>
      <c r="AM10" s="5">
        <v>166</v>
      </c>
      <c r="AN10" s="5">
        <v>169</v>
      </c>
      <c r="AO10" s="6"/>
    </row>
    <row r="11" spans="1:41">
      <c r="A11" s="3" t="s">
        <v>11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5">
        <v>280</v>
      </c>
      <c r="N11" s="5">
        <v>260</v>
      </c>
      <c r="O11" s="5">
        <v>239</v>
      </c>
      <c r="P11" s="5">
        <v>185</v>
      </c>
      <c r="Q11" s="5">
        <v>177</v>
      </c>
      <c r="R11" s="5">
        <v>169</v>
      </c>
      <c r="S11" s="5">
        <v>181</v>
      </c>
      <c r="T11" s="5">
        <v>179</v>
      </c>
      <c r="U11" s="5">
        <v>177</v>
      </c>
      <c r="V11" s="5">
        <v>164</v>
      </c>
      <c r="W11" s="5">
        <v>162</v>
      </c>
      <c r="X11" s="5">
        <v>161</v>
      </c>
      <c r="Y11" s="5">
        <v>163</v>
      </c>
      <c r="Z11" s="5">
        <v>163</v>
      </c>
      <c r="AA11" s="5">
        <v>164</v>
      </c>
      <c r="AB11" s="5">
        <v>169</v>
      </c>
      <c r="AC11" s="5">
        <v>164</v>
      </c>
      <c r="AD11" s="5">
        <v>169</v>
      </c>
      <c r="AE11" s="5">
        <v>166</v>
      </c>
      <c r="AF11" s="5">
        <v>165</v>
      </c>
      <c r="AG11" s="5">
        <v>164</v>
      </c>
      <c r="AH11" s="5">
        <v>161</v>
      </c>
      <c r="AI11" s="5">
        <v>166</v>
      </c>
      <c r="AJ11" s="5">
        <v>167</v>
      </c>
      <c r="AK11" s="5">
        <v>165</v>
      </c>
      <c r="AL11" s="5">
        <v>166</v>
      </c>
      <c r="AM11" s="5">
        <v>166</v>
      </c>
      <c r="AN11" s="5">
        <v>169</v>
      </c>
      <c r="AO11" s="6"/>
    </row>
    <row r="12" spans="1:41">
      <c r="A12" s="3" t="s">
        <v>12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5">
        <v>163</v>
      </c>
      <c r="N12" s="5">
        <v>214</v>
      </c>
      <c r="O12" s="5">
        <v>224</v>
      </c>
      <c r="P12" s="5">
        <v>235</v>
      </c>
      <c r="Q12" s="5">
        <v>268</v>
      </c>
      <c r="R12" s="5">
        <v>241</v>
      </c>
      <c r="S12" s="5">
        <v>222</v>
      </c>
      <c r="T12" s="5">
        <v>165</v>
      </c>
      <c r="U12" s="5">
        <v>150</v>
      </c>
      <c r="V12" s="5">
        <v>126</v>
      </c>
      <c r="W12" s="5">
        <v>172</v>
      </c>
      <c r="X12" s="5">
        <v>152</v>
      </c>
      <c r="Y12" s="5">
        <v>104</v>
      </c>
      <c r="Z12" s="5">
        <v>142</v>
      </c>
      <c r="AA12" s="5">
        <v>149</v>
      </c>
      <c r="AB12" s="5">
        <v>155</v>
      </c>
      <c r="AC12" s="5">
        <v>171</v>
      </c>
      <c r="AD12" s="5">
        <v>210</v>
      </c>
      <c r="AE12" s="5">
        <v>185</v>
      </c>
      <c r="AF12" s="5">
        <v>139</v>
      </c>
      <c r="AG12" s="5">
        <v>145</v>
      </c>
      <c r="AH12" s="5">
        <v>130</v>
      </c>
      <c r="AI12" s="5">
        <v>140</v>
      </c>
      <c r="AJ12" s="5">
        <v>116</v>
      </c>
      <c r="AK12" s="5">
        <v>116</v>
      </c>
      <c r="AL12" s="5">
        <v>116</v>
      </c>
      <c r="AM12" s="5">
        <v>116</v>
      </c>
      <c r="AN12" s="5">
        <v>117</v>
      </c>
      <c r="AO12" s="6"/>
    </row>
    <row r="13" spans="1:41" ht="30">
      <c r="A13" s="3" t="s">
        <v>13</v>
      </c>
      <c r="B13" s="31">
        <f>'hist pass'!B8</f>
        <v>3.3300000000000003E-2</v>
      </c>
      <c r="C13" s="31">
        <f>'hist pass'!C8</f>
        <v>3.3399999999999999E-2</v>
      </c>
      <c r="D13" s="31">
        <f>'hist pass'!D8</f>
        <v>4.1099999999999998E-2</v>
      </c>
      <c r="E13" s="31">
        <f>'hist pass'!E8</f>
        <v>4.4699999999999997E-2</v>
      </c>
      <c r="F13" s="31">
        <f>'hist pass'!F8</f>
        <v>4.4200000000000003E-2</v>
      </c>
      <c r="G13" s="31">
        <f>'hist pass'!G8</f>
        <v>4.1300000000000003E-2</v>
      </c>
      <c r="H13" s="31">
        <f>'hist pass'!H8</f>
        <v>0.04</v>
      </c>
      <c r="I13" s="31">
        <f>'hist pass'!I8</f>
        <v>3.8600000000000002E-2</v>
      </c>
      <c r="J13" s="31">
        <f>'hist pass'!J8</f>
        <v>3.6799999999999999E-2</v>
      </c>
      <c r="K13" s="31">
        <f>'hist pass'!K8</f>
        <v>3.5000000000000003E-2</v>
      </c>
      <c r="L13" s="31">
        <f>'hist pass'!L8</f>
        <v>3.5200000000000002E-2</v>
      </c>
      <c r="M13" s="5">
        <v>3.6499999999999998E-2</v>
      </c>
      <c r="N13" s="5">
        <v>3.6799999999999999E-2</v>
      </c>
      <c r="O13" s="5">
        <v>3.7199999999999997E-2</v>
      </c>
      <c r="P13" s="5">
        <v>3.5099999999999999E-2</v>
      </c>
      <c r="Q13" s="5">
        <v>3.4299999999999997E-2</v>
      </c>
      <c r="R13" s="5">
        <v>3.4700000000000002E-2</v>
      </c>
      <c r="S13" s="5">
        <v>3.5700000000000003E-2</v>
      </c>
      <c r="T13" s="5">
        <v>3.6600000000000001E-2</v>
      </c>
      <c r="U13" s="5">
        <v>3.8399999999999997E-2</v>
      </c>
      <c r="V13" s="5">
        <v>3.8899999999999997E-2</v>
      </c>
      <c r="W13" s="5">
        <v>3.9800000000000002E-2</v>
      </c>
      <c r="X13" s="5">
        <v>4.1099999999999998E-2</v>
      </c>
      <c r="Y13" s="5">
        <v>4.2799999999999998E-2</v>
      </c>
      <c r="Z13" s="5">
        <v>4.53E-2</v>
      </c>
      <c r="AA13" s="5">
        <v>4.4200000000000003E-2</v>
      </c>
      <c r="AB13" s="5">
        <v>4.5600000000000002E-2</v>
      </c>
      <c r="AC13" s="5">
        <v>4.6199999999999998E-2</v>
      </c>
      <c r="AD13" s="5">
        <v>4.7899999999999998E-2</v>
      </c>
      <c r="AE13" s="5">
        <v>4.87E-2</v>
      </c>
      <c r="AF13" s="5">
        <v>4.9299999999999997E-2</v>
      </c>
      <c r="AG13" s="5">
        <v>4.9500000000000002E-2</v>
      </c>
      <c r="AH13" s="5">
        <v>5.0500000000000003E-2</v>
      </c>
      <c r="AI13" s="5">
        <v>5.21E-2</v>
      </c>
      <c r="AJ13" s="5">
        <v>5.2499999999999998E-2</v>
      </c>
      <c r="AK13" s="5">
        <v>5.2999999999999999E-2</v>
      </c>
      <c r="AL13" s="5">
        <v>5.3900000000000003E-2</v>
      </c>
      <c r="AM13" s="5">
        <v>5.4800000000000001E-2</v>
      </c>
      <c r="AN13" s="5">
        <v>5.5399999999999998E-2</v>
      </c>
      <c r="AO13" s="6"/>
    </row>
    <row r="14" spans="1:41">
      <c r="A14" s="3" t="s">
        <v>14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5">
        <v>7.1999999999999995E-2</v>
      </c>
      <c r="N14" s="5">
        <v>7.1999999999999995E-2</v>
      </c>
      <c r="O14" s="5">
        <v>6.8000000000000005E-2</v>
      </c>
      <c r="P14" s="5">
        <v>5.8999999999999997E-2</v>
      </c>
      <c r="Q14" s="5">
        <v>5.8000000000000003E-2</v>
      </c>
      <c r="R14" s="5">
        <v>5.6000000000000001E-2</v>
      </c>
      <c r="S14" s="5">
        <v>5.7000000000000002E-2</v>
      </c>
      <c r="T14" s="5">
        <v>5.6000000000000001E-2</v>
      </c>
      <c r="U14" s="5">
        <v>5.6000000000000001E-2</v>
      </c>
      <c r="V14" s="5">
        <v>5.3999999999999999E-2</v>
      </c>
      <c r="W14" s="5">
        <v>5.1999999999999998E-2</v>
      </c>
      <c r="X14" s="5">
        <v>0.05</v>
      </c>
      <c r="Y14" s="5">
        <v>0.05</v>
      </c>
      <c r="Z14" s="5">
        <v>0.05</v>
      </c>
      <c r="AA14" s="5">
        <v>4.9000000000000002E-2</v>
      </c>
      <c r="AB14" s="5">
        <v>0.05</v>
      </c>
      <c r="AC14" s="5">
        <v>4.9000000000000002E-2</v>
      </c>
      <c r="AD14" s="5">
        <v>4.9000000000000002E-2</v>
      </c>
      <c r="AE14" s="5">
        <v>4.9000000000000002E-2</v>
      </c>
      <c r="AF14" s="5">
        <v>4.8000000000000001E-2</v>
      </c>
      <c r="AG14" s="5">
        <v>4.8000000000000001E-2</v>
      </c>
      <c r="AH14" s="5">
        <v>4.7E-2</v>
      </c>
      <c r="AI14" s="5">
        <v>4.8000000000000001E-2</v>
      </c>
      <c r="AJ14" s="5">
        <v>4.8000000000000001E-2</v>
      </c>
      <c r="AK14" s="5">
        <v>4.7E-2</v>
      </c>
      <c r="AL14" s="5">
        <v>4.7E-2</v>
      </c>
      <c r="AM14" s="5">
        <v>4.7E-2</v>
      </c>
      <c r="AN14" s="5">
        <v>5.8999999999999997E-2</v>
      </c>
      <c r="AO14" s="6"/>
    </row>
    <row r="15" spans="1:41">
      <c r="A15" s="3" t="s">
        <v>15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5">
        <v>1.36</v>
      </c>
      <c r="N15" s="5">
        <v>1.39</v>
      </c>
      <c r="O15" s="5">
        <v>1.42</v>
      </c>
      <c r="P15" s="5">
        <v>1.33</v>
      </c>
      <c r="Q15" s="5">
        <v>1.27</v>
      </c>
      <c r="R15" s="5">
        <v>1.24</v>
      </c>
      <c r="S15" s="5">
        <v>1.2</v>
      </c>
      <c r="T15" s="5">
        <v>1.2</v>
      </c>
      <c r="U15" s="5">
        <v>1.17</v>
      </c>
      <c r="V15" s="5">
        <v>1.1499999999999999</v>
      </c>
      <c r="W15" s="5">
        <v>1.1499999999999999</v>
      </c>
      <c r="X15" s="5">
        <v>1.1399999999999999</v>
      </c>
      <c r="Y15" s="5">
        <v>1.1200000000000001</v>
      </c>
      <c r="Z15" s="5">
        <v>1.1299999999999999</v>
      </c>
      <c r="AA15" s="5">
        <v>1.1000000000000001</v>
      </c>
      <c r="AB15" s="5">
        <v>1.1000000000000001</v>
      </c>
      <c r="AC15" s="5">
        <v>1.08</v>
      </c>
      <c r="AD15" s="5">
        <v>1.08</v>
      </c>
      <c r="AE15" s="5">
        <v>1.06</v>
      </c>
      <c r="AF15" s="5">
        <v>1.05</v>
      </c>
      <c r="AG15" s="5">
        <v>1.05</v>
      </c>
      <c r="AH15" s="5">
        <v>1.04</v>
      </c>
      <c r="AI15" s="5">
        <v>1.04</v>
      </c>
      <c r="AJ15" s="5">
        <v>1.03</v>
      </c>
      <c r="AK15" s="5">
        <v>1.02</v>
      </c>
      <c r="AL15" s="5">
        <v>1.01</v>
      </c>
      <c r="AM15" s="5">
        <v>0.99</v>
      </c>
      <c r="AN15" s="5">
        <v>0.98</v>
      </c>
      <c r="AO15" s="6"/>
    </row>
    <row r="16" spans="1:41" ht="45">
      <c r="A16" s="3" t="s">
        <v>16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5">
        <v>0.47799999999999998</v>
      </c>
      <c r="N16" s="5">
        <v>0.44900000000000001</v>
      </c>
      <c r="O16" s="5">
        <v>0.45100000000000001</v>
      </c>
      <c r="P16" s="5">
        <v>0.39800000000000002</v>
      </c>
      <c r="Q16" s="5">
        <v>0.36699999999999999</v>
      </c>
      <c r="R16" s="5">
        <v>0.35799999999999998</v>
      </c>
      <c r="S16" s="5">
        <v>0.35399999999999998</v>
      </c>
      <c r="T16" s="5">
        <v>0.35599999999999998</v>
      </c>
      <c r="U16" s="5">
        <v>0.34699999999999998</v>
      </c>
      <c r="V16" s="5">
        <v>0.33800000000000002</v>
      </c>
      <c r="W16" s="5">
        <v>0.33600000000000002</v>
      </c>
      <c r="X16" s="5">
        <v>0.32600000000000001</v>
      </c>
      <c r="Y16" s="5">
        <v>0.33</v>
      </c>
      <c r="Z16" s="5">
        <v>0.33400000000000002</v>
      </c>
      <c r="AA16" s="5">
        <v>0.33200000000000002</v>
      </c>
      <c r="AB16" s="5">
        <v>0.33300000000000002</v>
      </c>
      <c r="AC16" s="5">
        <v>0.32600000000000001</v>
      </c>
      <c r="AD16" s="5">
        <v>0.33</v>
      </c>
      <c r="AE16" s="5">
        <v>0.32300000000000001</v>
      </c>
      <c r="AF16" s="5">
        <v>0.32100000000000001</v>
      </c>
      <c r="AG16" s="5">
        <v>0.32400000000000001</v>
      </c>
      <c r="AH16" s="5">
        <v>0.32100000000000001</v>
      </c>
      <c r="AI16" s="5">
        <v>0.32400000000000001</v>
      </c>
      <c r="AJ16" s="5">
        <v>0.32</v>
      </c>
      <c r="AK16" s="5">
        <v>0.32</v>
      </c>
      <c r="AL16" s="5">
        <v>0.315</v>
      </c>
      <c r="AM16" s="5">
        <v>0.309</v>
      </c>
      <c r="AN16" s="5">
        <v>0.311</v>
      </c>
      <c r="AO16" s="6"/>
    </row>
    <row r="17" spans="1:41" ht="30">
      <c r="A17" s="3" t="s">
        <v>17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5">
        <v>3.0800000000000001E-2</v>
      </c>
      <c r="N17" s="5">
        <v>3.3700000000000001E-2</v>
      </c>
      <c r="O17" s="5">
        <v>3.5200000000000002E-2</v>
      </c>
      <c r="P17" s="5">
        <v>3.7600000000000001E-2</v>
      </c>
      <c r="Q17" s="5">
        <v>3.8899999999999997E-2</v>
      </c>
      <c r="R17" s="5">
        <v>3.9100000000000003E-2</v>
      </c>
      <c r="S17" s="5">
        <v>3.8699999999999998E-2</v>
      </c>
      <c r="T17" s="5">
        <v>3.8300000000000001E-2</v>
      </c>
      <c r="U17" s="5">
        <v>3.8699999999999998E-2</v>
      </c>
      <c r="V17" s="5">
        <v>3.8300000000000001E-2</v>
      </c>
      <c r="W17" s="5">
        <v>3.9899999999999998E-2</v>
      </c>
      <c r="X17" s="5">
        <v>3.8899999999999997E-2</v>
      </c>
      <c r="Y17" s="5">
        <v>3.8300000000000001E-2</v>
      </c>
      <c r="Z17" s="5">
        <v>3.7499999999999999E-2</v>
      </c>
      <c r="AA17" s="5">
        <v>3.7199999999999997E-2</v>
      </c>
      <c r="AB17" s="5">
        <v>3.6799999999999999E-2</v>
      </c>
      <c r="AC17" s="5">
        <v>3.7199999999999997E-2</v>
      </c>
      <c r="AD17" s="5">
        <v>3.6700000000000003E-2</v>
      </c>
      <c r="AE17" s="5">
        <v>3.6400000000000002E-2</v>
      </c>
      <c r="AF17" s="5">
        <v>3.6400000000000002E-2</v>
      </c>
      <c r="AG17" s="5">
        <v>3.5799999999999998E-2</v>
      </c>
      <c r="AH17" s="5">
        <v>3.5799999999999998E-2</v>
      </c>
      <c r="AI17" s="5">
        <v>3.5700000000000003E-2</v>
      </c>
      <c r="AJ17" s="5">
        <v>3.5700000000000003E-2</v>
      </c>
      <c r="AK17" s="5">
        <v>3.5299999999999998E-2</v>
      </c>
      <c r="AL17" s="5">
        <v>3.5499999999999997E-2</v>
      </c>
      <c r="AM17" s="5">
        <v>3.5299999999999998E-2</v>
      </c>
      <c r="AN17" s="5">
        <v>3.4799999999999998E-2</v>
      </c>
      <c r="AO17" s="6"/>
    </row>
    <row r="18" spans="1:41">
      <c r="A18" s="3" t="s">
        <v>18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5">
        <v>110.3</v>
      </c>
      <c r="N18" s="5">
        <v>108.1</v>
      </c>
      <c r="O18" s="5">
        <v>106.7</v>
      </c>
      <c r="P18" s="5">
        <v>103.2</v>
      </c>
      <c r="Q18" s="5">
        <v>103.5</v>
      </c>
      <c r="R18" s="5">
        <v>102.7</v>
      </c>
      <c r="S18" s="5">
        <v>103.6</v>
      </c>
      <c r="T18" s="5">
        <v>103.3</v>
      </c>
      <c r="U18" s="5">
        <v>103</v>
      </c>
      <c r="V18" s="5">
        <v>102.6</v>
      </c>
      <c r="W18" s="5">
        <v>101.9</v>
      </c>
      <c r="X18" s="5">
        <v>102.2</v>
      </c>
      <c r="Y18" s="5">
        <v>102.8</v>
      </c>
      <c r="Z18" s="5">
        <v>103.2</v>
      </c>
      <c r="AA18" s="5">
        <v>103</v>
      </c>
      <c r="AB18" s="5">
        <v>104.9</v>
      </c>
      <c r="AC18" s="5">
        <v>103.5</v>
      </c>
      <c r="AD18" s="5">
        <v>104</v>
      </c>
      <c r="AE18" s="5">
        <v>104.9</v>
      </c>
      <c r="AF18" s="5">
        <v>104.9</v>
      </c>
      <c r="AG18" s="5">
        <v>105</v>
      </c>
      <c r="AH18" s="5">
        <v>105</v>
      </c>
      <c r="AI18" s="5">
        <v>105</v>
      </c>
      <c r="AJ18" s="5">
        <v>105.9</v>
      </c>
      <c r="AK18" s="5">
        <v>105.3</v>
      </c>
      <c r="AL18" s="5">
        <v>105.3</v>
      </c>
      <c r="AM18" s="5">
        <v>105.8</v>
      </c>
      <c r="AN18" s="5">
        <v>106</v>
      </c>
      <c r="AO18" s="6"/>
    </row>
    <row r="19" spans="1:41">
      <c r="A19" s="3" t="s">
        <v>19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5">
        <v>0.2</v>
      </c>
      <c r="N19" s="5">
        <v>1.1000000000000001</v>
      </c>
      <c r="O19" s="5">
        <v>2.2999999999999998</v>
      </c>
      <c r="P19" s="5">
        <v>4.2</v>
      </c>
      <c r="Q19" s="5">
        <v>6</v>
      </c>
      <c r="R19" s="5">
        <v>4.5999999999999996</v>
      </c>
      <c r="S19" s="5">
        <v>2.1</v>
      </c>
      <c r="T19" s="5">
        <v>1.7</v>
      </c>
      <c r="U19" s="5">
        <v>0.9</v>
      </c>
      <c r="V19" s="5">
        <v>0.3</v>
      </c>
      <c r="W19" s="5">
        <v>0.3</v>
      </c>
      <c r="X19" s="5">
        <v>0.01</v>
      </c>
      <c r="Y19" s="5">
        <v>0.03</v>
      </c>
      <c r="Z19" s="5">
        <v>0.04</v>
      </c>
      <c r="AA19" s="5">
        <v>0.13</v>
      </c>
      <c r="AB19" s="5">
        <v>0.06</v>
      </c>
      <c r="AC19" s="5">
        <v>0.04</v>
      </c>
      <c r="AD19" s="5">
        <v>0.01</v>
      </c>
      <c r="AE19" s="5">
        <v>0.1</v>
      </c>
      <c r="AF19" s="5">
        <v>0.1</v>
      </c>
      <c r="AG19" s="5">
        <v>0.08</v>
      </c>
      <c r="AH19" s="5">
        <v>0.19</v>
      </c>
      <c r="AI19" s="5">
        <v>0.16</v>
      </c>
      <c r="AJ19" s="5">
        <v>0.24</v>
      </c>
      <c r="AK19" s="5">
        <v>0.27</v>
      </c>
      <c r="AL19" s="5">
        <v>0.4</v>
      </c>
      <c r="AM19" s="5">
        <v>0.37</v>
      </c>
      <c r="AN19" s="5">
        <v>0.3</v>
      </c>
      <c r="AO19" s="6"/>
    </row>
    <row r="20" spans="1:41" ht="45">
      <c r="A20" s="3" t="s">
        <v>20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4"/>
      <c r="N20" s="5">
        <v>0.2</v>
      </c>
      <c r="O20" s="5">
        <v>0.8</v>
      </c>
      <c r="P20" s="5">
        <v>1</v>
      </c>
      <c r="Q20" s="5">
        <v>0.8</v>
      </c>
      <c r="R20" s="5">
        <v>1.1000000000000001</v>
      </c>
      <c r="S20" s="5">
        <v>1.7</v>
      </c>
      <c r="T20" s="5">
        <v>2.7</v>
      </c>
      <c r="U20" s="5">
        <v>3.7</v>
      </c>
      <c r="V20" s="5">
        <v>3.6</v>
      </c>
      <c r="W20" s="5">
        <v>4</v>
      </c>
      <c r="X20" s="5">
        <v>2.6</v>
      </c>
      <c r="Y20" s="5">
        <v>2.6</v>
      </c>
      <c r="Z20" s="5">
        <v>1.7</v>
      </c>
      <c r="AA20" s="5">
        <v>1.6</v>
      </c>
      <c r="AB20" s="5">
        <v>1.2</v>
      </c>
      <c r="AC20" s="5">
        <v>1.1000000000000001</v>
      </c>
      <c r="AD20" s="5">
        <v>0.9</v>
      </c>
      <c r="AE20" s="5">
        <v>0.7</v>
      </c>
      <c r="AF20" s="5">
        <v>1.1000000000000001</v>
      </c>
      <c r="AG20" s="5">
        <v>1.5</v>
      </c>
      <c r="AH20" s="5">
        <v>2</v>
      </c>
      <c r="AI20" s="5">
        <v>4.4000000000000004</v>
      </c>
      <c r="AJ20" s="5">
        <v>6</v>
      </c>
      <c r="AK20" s="5">
        <v>6.2</v>
      </c>
      <c r="AL20" s="5">
        <v>4.3</v>
      </c>
      <c r="AM20" s="5">
        <v>4.0999999999999996</v>
      </c>
      <c r="AN20" s="5">
        <v>5.9</v>
      </c>
      <c r="AO20" s="6"/>
    </row>
    <row r="21" spans="1:41">
      <c r="A21" s="3" t="s">
        <v>21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4"/>
      <c r="N21" s="4" t="s">
        <v>3</v>
      </c>
      <c r="O21" s="4" t="s">
        <v>3</v>
      </c>
      <c r="P21" s="4" t="s">
        <v>3</v>
      </c>
      <c r="Q21" s="5">
        <v>37.4</v>
      </c>
      <c r="R21" s="5">
        <v>46.9</v>
      </c>
      <c r="S21" s="5">
        <v>47.3</v>
      </c>
      <c r="T21" s="5">
        <v>54.7</v>
      </c>
      <c r="U21" s="5">
        <v>63.3</v>
      </c>
      <c r="V21" s="5">
        <v>71.099999999999994</v>
      </c>
      <c r="W21" s="5">
        <v>74.900000000000006</v>
      </c>
      <c r="X21" s="5">
        <v>81.900000000000006</v>
      </c>
      <c r="Y21" s="5">
        <v>79.900000000000006</v>
      </c>
      <c r="Z21" s="5">
        <v>81.5</v>
      </c>
      <c r="AA21" s="5">
        <v>83.7</v>
      </c>
      <c r="AB21" s="5">
        <v>84.4</v>
      </c>
      <c r="AC21" s="5">
        <v>84.4</v>
      </c>
      <c r="AD21" s="5">
        <v>84.7</v>
      </c>
      <c r="AE21" s="5">
        <v>84.8</v>
      </c>
      <c r="AF21" s="5">
        <v>86</v>
      </c>
      <c r="AG21" s="5">
        <v>85.8</v>
      </c>
      <c r="AH21" s="5">
        <v>87</v>
      </c>
      <c r="AI21" s="5">
        <v>86</v>
      </c>
      <c r="AJ21" s="5">
        <v>85.3</v>
      </c>
      <c r="AK21" s="5">
        <v>84.5</v>
      </c>
      <c r="AL21" s="5">
        <v>83.6</v>
      </c>
      <c r="AM21" s="5">
        <v>80.5</v>
      </c>
      <c r="AN21" s="5">
        <v>80.599999999999994</v>
      </c>
      <c r="AO21" s="6"/>
    </row>
    <row r="22" spans="1:41" ht="30">
      <c r="A22" s="3" t="s">
        <v>22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4"/>
      <c r="N22" s="5">
        <v>84.1</v>
      </c>
      <c r="O22" s="5">
        <v>79.400000000000006</v>
      </c>
      <c r="P22" s="5">
        <v>69.099999999999994</v>
      </c>
      <c r="Q22" s="5">
        <v>70.400000000000006</v>
      </c>
      <c r="R22" s="5">
        <v>70.7</v>
      </c>
      <c r="S22" s="5">
        <v>74.099999999999994</v>
      </c>
      <c r="T22" s="5">
        <v>76.099999999999994</v>
      </c>
      <c r="U22" s="5">
        <v>76.900000000000006</v>
      </c>
      <c r="V22" s="5">
        <v>75.599999999999994</v>
      </c>
      <c r="W22" s="5">
        <v>75</v>
      </c>
      <c r="X22" s="5">
        <v>76.7</v>
      </c>
      <c r="Y22" s="5">
        <v>78.8</v>
      </c>
      <c r="Z22" s="5">
        <v>78.8</v>
      </c>
      <c r="AA22" s="5">
        <v>79.599999999999994</v>
      </c>
      <c r="AB22" s="5">
        <v>81.599999999999994</v>
      </c>
      <c r="AC22" s="5">
        <v>79.900000000000006</v>
      </c>
      <c r="AD22" s="5">
        <v>82.8</v>
      </c>
      <c r="AE22" s="5">
        <v>83.3</v>
      </c>
      <c r="AF22" s="5">
        <v>84.7</v>
      </c>
      <c r="AG22" s="5">
        <v>86.1</v>
      </c>
      <c r="AH22" s="5">
        <v>86.4</v>
      </c>
      <c r="AI22" s="5">
        <v>86</v>
      </c>
      <c r="AJ22" s="5">
        <v>87</v>
      </c>
      <c r="AK22" s="5">
        <v>87.4</v>
      </c>
      <c r="AL22" s="5">
        <v>88.5</v>
      </c>
      <c r="AM22" s="5">
        <v>82.4</v>
      </c>
      <c r="AN22" s="5">
        <v>79.599999999999994</v>
      </c>
      <c r="AO22" s="6"/>
    </row>
    <row r="23" spans="1:41" ht="30">
      <c r="A23" s="3" t="s">
        <v>23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4"/>
      <c r="N23" s="5">
        <v>9.1</v>
      </c>
      <c r="O23" s="5">
        <v>8.1</v>
      </c>
      <c r="P23" s="5">
        <v>28.2</v>
      </c>
      <c r="Q23" s="5">
        <v>51.1</v>
      </c>
      <c r="R23" s="5">
        <v>79</v>
      </c>
      <c r="S23" s="5">
        <v>79.599999999999994</v>
      </c>
      <c r="T23" s="5">
        <v>81.900000000000006</v>
      </c>
      <c r="U23" s="5">
        <v>82.3</v>
      </c>
      <c r="V23" s="5">
        <v>84.4</v>
      </c>
      <c r="W23" s="5">
        <v>83</v>
      </c>
      <c r="X23" s="5">
        <v>88.7</v>
      </c>
      <c r="Y23" s="5">
        <v>90.4</v>
      </c>
      <c r="Z23" s="5">
        <v>92</v>
      </c>
      <c r="AA23" s="5">
        <v>92.7</v>
      </c>
      <c r="AB23" s="5">
        <v>92.6</v>
      </c>
      <c r="AC23" s="5">
        <v>93.1</v>
      </c>
      <c r="AD23" s="5">
        <v>95.2</v>
      </c>
      <c r="AE23" s="5">
        <v>97.8</v>
      </c>
      <c r="AF23" s="5">
        <v>97.9</v>
      </c>
      <c r="AG23" s="5">
        <v>97.7</v>
      </c>
      <c r="AH23" s="5">
        <v>99.2</v>
      </c>
      <c r="AI23" s="5">
        <v>99.8</v>
      </c>
      <c r="AJ23" s="5">
        <v>99.8</v>
      </c>
      <c r="AK23" s="5">
        <v>99.3</v>
      </c>
      <c r="AL23" s="5">
        <v>99.6</v>
      </c>
      <c r="AM23" s="5">
        <v>99.8</v>
      </c>
      <c r="AN23" s="5">
        <v>99.5</v>
      </c>
      <c r="AO23" s="6"/>
    </row>
    <row r="24" spans="1:41">
      <c r="A24" s="3" t="s">
        <v>24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4"/>
      <c r="N24" s="4"/>
      <c r="O24" s="4"/>
      <c r="P24" s="4"/>
      <c r="Q24" s="4"/>
      <c r="R24" s="4"/>
      <c r="S24" s="5">
        <v>31</v>
      </c>
      <c r="T24" s="5">
        <v>41</v>
      </c>
      <c r="U24" s="5">
        <v>54.9</v>
      </c>
      <c r="V24" s="5">
        <v>65.599999999999994</v>
      </c>
      <c r="W24" s="5">
        <v>72</v>
      </c>
      <c r="X24" s="5">
        <v>81.3</v>
      </c>
      <c r="Y24" s="5">
        <v>90.4</v>
      </c>
      <c r="Z24" s="5">
        <v>98.6</v>
      </c>
      <c r="AA24" s="5">
        <v>100</v>
      </c>
      <c r="AB24" s="5">
        <v>100</v>
      </c>
      <c r="AC24" s="5">
        <v>100</v>
      </c>
      <c r="AD24" s="5">
        <v>100</v>
      </c>
      <c r="AE24" s="5">
        <v>100</v>
      </c>
      <c r="AF24" s="5">
        <v>100</v>
      </c>
      <c r="AG24" s="5">
        <v>100</v>
      </c>
      <c r="AH24" s="5">
        <v>100</v>
      </c>
      <c r="AI24" s="5">
        <v>100</v>
      </c>
      <c r="AJ24" s="5">
        <v>100</v>
      </c>
      <c r="AK24" s="5">
        <v>100</v>
      </c>
      <c r="AL24" s="5">
        <v>100</v>
      </c>
      <c r="AM24" s="5">
        <v>100</v>
      </c>
      <c r="AN24" s="5">
        <v>100</v>
      </c>
      <c r="AO24" s="6"/>
    </row>
    <row r="25" spans="1:41">
      <c r="A25" s="3" t="s">
        <v>25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4"/>
      <c r="N25" s="4"/>
      <c r="O25" s="5">
        <v>122</v>
      </c>
      <c r="P25" s="5">
        <v>101</v>
      </c>
      <c r="Q25" s="5">
        <v>99</v>
      </c>
      <c r="R25" s="5">
        <v>98</v>
      </c>
      <c r="S25" s="5">
        <v>104</v>
      </c>
      <c r="T25" s="5">
        <v>106</v>
      </c>
      <c r="U25" s="5">
        <v>109</v>
      </c>
      <c r="V25" s="5">
        <v>111</v>
      </c>
      <c r="W25" s="5">
        <v>113</v>
      </c>
      <c r="X25" s="5">
        <v>118</v>
      </c>
      <c r="Y25" s="5">
        <v>124</v>
      </c>
      <c r="Z25" s="5">
        <v>133</v>
      </c>
      <c r="AA25" s="5">
        <v>131</v>
      </c>
      <c r="AB25" s="5">
        <v>139</v>
      </c>
      <c r="AC25" s="5">
        <v>140</v>
      </c>
      <c r="AD25" s="5">
        <v>147</v>
      </c>
      <c r="AE25" s="5">
        <v>151</v>
      </c>
      <c r="AF25" s="5">
        <v>152</v>
      </c>
      <c r="AG25" s="5">
        <v>152</v>
      </c>
      <c r="AH25" s="5">
        <v>157</v>
      </c>
      <c r="AI25" s="5">
        <v>164</v>
      </c>
      <c r="AJ25" s="5">
        <v>167</v>
      </c>
      <c r="AK25" s="5">
        <v>169</v>
      </c>
      <c r="AL25" s="5">
        <v>172</v>
      </c>
      <c r="AM25" s="5">
        <v>176</v>
      </c>
      <c r="AN25" s="5">
        <v>182</v>
      </c>
      <c r="AO25" s="6"/>
    </row>
    <row r="26" spans="1:41">
      <c r="A26" s="3" t="s">
        <v>26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5">
        <v>0.02</v>
      </c>
      <c r="AH26" s="5">
        <v>0</v>
      </c>
      <c r="AI26" s="5">
        <v>2E-3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6"/>
    </row>
    <row r="27" spans="1:4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10"/>
    </row>
    <row r="28" spans="1:41" ht="15" customHeight="1">
      <c r="A28" s="11" t="s">
        <v>27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3"/>
    </row>
    <row r="29" spans="1:41" ht="15" customHeight="1">
      <c r="A29" s="8" t="s">
        <v>28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10"/>
    </row>
    <row r="30" spans="1:41">
      <c r="A30" s="3" t="s">
        <v>29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4"/>
      <c r="N30" s="5">
        <v>1.8</v>
      </c>
      <c r="O30" s="5">
        <v>1.7</v>
      </c>
      <c r="P30" s="5">
        <v>1.7</v>
      </c>
      <c r="Q30" s="5">
        <v>1.9</v>
      </c>
      <c r="R30" s="5">
        <v>3.4</v>
      </c>
      <c r="S30" s="5">
        <v>1.6</v>
      </c>
      <c r="T30" s="5">
        <v>3.2</v>
      </c>
      <c r="U30" s="5">
        <v>3.3</v>
      </c>
      <c r="V30" s="5">
        <v>3.3</v>
      </c>
      <c r="W30" s="5">
        <v>2.6</v>
      </c>
      <c r="X30" s="5">
        <v>1.9</v>
      </c>
      <c r="Y30" s="5">
        <v>1.3</v>
      </c>
      <c r="Z30" s="5">
        <v>2.2000000000000002</v>
      </c>
      <c r="AA30" s="5">
        <v>1.7</v>
      </c>
      <c r="AB30" s="5">
        <v>1</v>
      </c>
      <c r="AC30" s="5">
        <v>1.4</v>
      </c>
      <c r="AD30" s="5">
        <v>1.1000000000000001</v>
      </c>
      <c r="AE30" s="5">
        <v>0.8</v>
      </c>
      <c r="AF30" s="5">
        <v>0.9</v>
      </c>
      <c r="AG30" s="5">
        <v>1</v>
      </c>
      <c r="AH30" s="5">
        <v>0.7</v>
      </c>
      <c r="AI30" s="5">
        <v>1.4</v>
      </c>
      <c r="AJ30" s="5">
        <v>1.7</v>
      </c>
      <c r="AK30" s="5">
        <v>1.5</v>
      </c>
      <c r="AL30" s="5">
        <v>1.6</v>
      </c>
      <c r="AM30" s="5">
        <v>2.2999999999999998</v>
      </c>
      <c r="AN30" s="5">
        <v>2.1</v>
      </c>
      <c r="AO30" s="6"/>
    </row>
    <row r="31" spans="1:41">
      <c r="A31" s="3" t="s">
        <v>30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4"/>
      <c r="N31" s="5">
        <v>7.7</v>
      </c>
      <c r="O31" s="5">
        <v>3.6</v>
      </c>
      <c r="P31" s="5">
        <v>4.2</v>
      </c>
      <c r="Q31" s="5">
        <v>3.4</v>
      </c>
      <c r="R31" s="5">
        <v>2.7</v>
      </c>
      <c r="S31" s="5">
        <v>2.2999999999999998</v>
      </c>
      <c r="T31" s="5">
        <v>0.3</v>
      </c>
      <c r="U31" s="5">
        <v>0.6</v>
      </c>
      <c r="V31" s="5">
        <v>0.5</v>
      </c>
      <c r="W31" s="5">
        <v>1</v>
      </c>
      <c r="X31" s="5">
        <v>0.9</v>
      </c>
      <c r="Y31" s="5">
        <v>0.3</v>
      </c>
      <c r="Z31" s="5">
        <v>0.2</v>
      </c>
      <c r="AA31" s="5">
        <v>1.2</v>
      </c>
      <c r="AB31" s="5">
        <v>1.3</v>
      </c>
      <c r="AC31" s="5">
        <v>1</v>
      </c>
      <c r="AD31" s="5">
        <v>0.4</v>
      </c>
      <c r="AE31" s="5">
        <v>0.7</v>
      </c>
      <c r="AF31" s="5">
        <v>0.4</v>
      </c>
      <c r="AG31" s="5">
        <v>0.6</v>
      </c>
      <c r="AH31" s="5">
        <v>0.4</v>
      </c>
      <c r="AI31" s="5">
        <v>0.6</v>
      </c>
      <c r="AJ31" s="5">
        <v>0.4</v>
      </c>
      <c r="AK31" s="5">
        <v>1</v>
      </c>
      <c r="AL31" s="5">
        <v>1.3</v>
      </c>
      <c r="AM31" s="5">
        <v>1.8</v>
      </c>
      <c r="AN31" s="5">
        <v>1.4</v>
      </c>
      <c r="AO31" s="6"/>
    </row>
    <row r="32" spans="1:41">
      <c r="A32" s="3" t="s">
        <v>31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4"/>
      <c r="N32" s="5">
        <v>18</v>
      </c>
      <c r="O32" s="5">
        <v>32.4</v>
      </c>
      <c r="P32" s="5">
        <v>42.1</v>
      </c>
      <c r="Q32" s="5">
        <v>32.799999999999997</v>
      </c>
      <c r="R32" s="5">
        <v>32.200000000000003</v>
      </c>
      <c r="S32" s="5">
        <v>28</v>
      </c>
      <c r="T32" s="5">
        <v>25.9</v>
      </c>
      <c r="U32" s="5">
        <v>21.1</v>
      </c>
      <c r="V32" s="5">
        <v>23.8</v>
      </c>
      <c r="W32" s="5">
        <v>20</v>
      </c>
      <c r="X32" s="5">
        <v>20.399999999999999</v>
      </c>
      <c r="Y32" s="5">
        <v>20.3</v>
      </c>
      <c r="Z32" s="5">
        <v>25.5</v>
      </c>
      <c r="AA32" s="5">
        <v>28.1</v>
      </c>
      <c r="AB32" s="5">
        <v>25.9</v>
      </c>
      <c r="AC32" s="5">
        <v>23</v>
      </c>
      <c r="AD32" s="5">
        <v>23.3</v>
      </c>
      <c r="AE32" s="5">
        <v>17.100000000000001</v>
      </c>
      <c r="AF32" s="5">
        <v>11</v>
      </c>
      <c r="AG32" s="5">
        <v>17.600000000000001</v>
      </c>
      <c r="AH32" s="5">
        <v>16.7</v>
      </c>
      <c r="AI32" s="5">
        <v>15.6</v>
      </c>
      <c r="AJ32" s="5">
        <v>14.3</v>
      </c>
      <c r="AK32" s="5">
        <v>8.1</v>
      </c>
      <c r="AL32" s="5">
        <v>7.6</v>
      </c>
      <c r="AM32" s="5">
        <v>5.4</v>
      </c>
      <c r="AN32" s="5">
        <v>6.9</v>
      </c>
      <c r="AO32" s="6"/>
    </row>
    <row r="33" spans="1:41">
      <c r="A33" s="3" t="s">
        <v>32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4"/>
      <c r="N33" s="5">
        <v>14.8</v>
      </c>
      <c r="O33" s="5">
        <v>6.7</v>
      </c>
      <c r="P33" s="5">
        <v>14.6</v>
      </c>
      <c r="Q33" s="5">
        <v>12.7</v>
      </c>
      <c r="R33" s="5">
        <v>18.3</v>
      </c>
      <c r="S33" s="5">
        <v>20.9</v>
      </c>
      <c r="T33" s="5">
        <v>27.9</v>
      </c>
      <c r="U33" s="5">
        <v>31</v>
      </c>
      <c r="V33" s="5">
        <v>31.6</v>
      </c>
      <c r="W33" s="5">
        <v>40</v>
      </c>
      <c r="X33" s="5">
        <v>41.2</v>
      </c>
      <c r="Y33" s="5">
        <v>37.5</v>
      </c>
      <c r="Z33" s="5">
        <v>32.4</v>
      </c>
      <c r="AA33" s="5">
        <v>30.8</v>
      </c>
      <c r="AB33" s="5">
        <v>29.6</v>
      </c>
      <c r="AC33" s="5">
        <v>33.700000000000003</v>
      </c>
      <c r="AD33" s="5">
        <v>34.4</v>
      </c>
      <c r="AE33" s="5">
        <v>39.299999999999997</v>
      </c>
      <c r="AF33" s="5">
        <v>44.7</v>
      </c>
      <c r="AG33" s="5">
        <v>37.4</v>
      </c>
      <c r="AH33" s="5">
        <v>35.799999999999997</v>
      </c>
      <c r="AI33" s="5">
        <v>31.7</v>
      </c>
      <c r="AJ33" s="5">
        <v>33.299999999999997</v>
      </c>
      <c r="AK33" s="5">
        <v>40</v>
      </c>
      <c r="AL33" s="5">
        <v>38.5</v>
      </c>
      <c r="AM33" s="5">
        <v>38.799999999999997</v>
      </c>
      <c r="AN33" s="5">
        <v>35.6</v>
      </c>
      <c r="AO33" s="6"/>
    </row>
    <row r="34" spans="1:41">
      <c r="A34" s="3" t="s">
        <v>33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4"/>
      <c r="N34" s="5">
        <v>35.700000000000003</v>
      </c>
      <c r="O34" s="5">
        <v>32.200000000000003</v>
      </c>
      <c r="P34" s="5">
        <v>26.3</v>
      </c>
      <c r="Q34" s="5">
        <v>36.5</v>
      </c>
      <c r="R34" s="5">
        <v>30.7</v>
      </c>
      <c r="S34" s="5">
        <v>31.8</v>
      </c>
      <c r="T34" s="5">
        <v>29.2</v>
      </c>
      <c r="U34" s="5">
        <v>28.6</v>
      </c>
      <c r="V34" s="5">
        <v>27.8</v>
      </c>
      <c r="W34" s="5">
        <v>23.9</v>
      </c>
      <c r="X34" s="5">
        <v>22.1</v>
      </c>
      <c r="Y34" s="5">
        <v>27</v>
      </c>
      <c r="Z34" s="5">
        <v>27.8</v>
      </c>
      <c r="AA34" s="5">
        <v>26</v>
      </c>
      <c r="AB34" s="5">
        <v>27</v>
      </c>
      <c r="AC34" s="5">
        <v>29.4</v>
      </c>
      <c r="AD34" s="5">
        <v>25.1</v>
      </c>
      <c r="AE34" s="5">
        <v>28.5</v>
      </c>
      <c r="AF34" s="5">
        <v>29.6</v>
      </c>
      <c r="AG34" s="5">
        <v>30.3</v>
      </c>
      <c r="AH34" s="5">
        <v>34.1</v>
      </c>
      <c r="AI34" s="5">
        <v>38.200000000000003</v>
      </c>
      <c r="AJ34" s="5">
        <v>35.5</v>
      </c>
      <c r="AK34" s="5">
        <v>32.4</v>
      </c>
      <c r="AL34" s="5">
        <v>35.5</v>
      </c>
      <c r="AM34" s="5">
        <v>35.700000000000003</v>
      </c>
      <c r="AN34" s="5">
        <v>37.4</v>
      </c>
      <c r="AO34" s="6"/>
    </row>
    <row r="35" spans="1:41">
      <c r="A35" s="3" t="s">
        <v>34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4"/>
      <c r="N35" s="5">
        <v>22.1</v>
      </c>
      <c r="O35" s="5">
        <v>23.2</v>
      </c>
      <c r="P35" s="5">
        <v>11.2</v>
      </c>
      <c r="Q35" s="5">
        <v>12.7</v>
      </c>
      <c r="R35" s="5">
        <v>12.6</v>
      </c>
      <c r="S35" s="5">
        <v>15.3</v>
      </c>
      <c r="T35" s="5">
        <v>13.5</v>
      </c>
      <c r="U35" s="5">
        <v>15.4</v>
      </c>
      <c r="V35" s="5">
        <v>13</v>
      </c>
      <c r="W35" s="5">
        <v>12.5</v>
      </c>
      <c r="X35" s="5">
        <v>13.5</v>
      </c>
      <c r="Y35" s="5">
        <v>13.7</v>
      </c>
      <c r="Z35" s="5">
        <v>11.9</v>
      </c>
      <c r="AA35" s="5">
        <v>12.1</v>
      </c>
      <c r="AB35" s="5">
        <v>15.2</v>
      </c>
      <c r="AC35" s="5">
        <v>11.5</v>
      </c>
      <c r="AD35" s="5">
        <v>15.7</v>
      </c>
      <c r="AE35" s="5">
        <v>13.6</v>
      </c>
      <c r="AF35" s="5">
        <v>13.4</v>
      </c>
      <c r="AG35" s="5">
        <v>13.1</v>
      </c>
      <c r="AH35" s="5">
        <v>12.3</v>
      </c>
      <c r="AI35" s="5">
        <v>12.5</v>
      </c>
      <c r="AJ35" s="5">
        <v>14.8</v>
      </c>
      <c r="AK35" s="5">
        <v>17</v>
      </c>
      <c r="AL35" s="5">
        <v>15.6</v>
      </c>
      <c r="AM35" s="5">
        <v>16.2</v>
      </c>
      <c r="AN35" s="5">
        <v>16.7</v>
      </c>
      <c r="AO35" s="6"/>
    </row>
    <row r="36" spans="1:41">
      <c r="A36" s="3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6"/>
    </row>
    <row r="37" spans="1:41" ht="15" customHeight="1">
      <c r="A37" s="11" t="s">
        <v>35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3"/>
    </row>
    <row r="38" spans="1:41" ht="15" customHeight="1">
      <c r="A38" s="8" t="s">
        <v>36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10"/>
    </row>
    <row r="39" spans="1:41">
      <c r="A39" s="3" t="s">
        <v>37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4"/>
      <c r="N39" s="5">
        <v>20.100000000000001</v>
      </c>
      <c r="O39" s="5">
        <v>19.100000000000001</v>
      </c>
      <c r="P39" s="5">
        <v>20.7</v>
      </c>
      <c r="Q39" s="5">
        <v>22.3</v>
      </c>
      <c r="R39" s="5">
        <v>25.9</v>
      </c>
      <c r="S39" s="5">
        <v>23.8</v>
      </c>
      <c r="T39" s="5">
        <v>27.2</v>
      </c>
      <c r="U39" s="5">
        <v>27.2</v>
      </c>
      <c r="V39" s="5">
        <v>27.6</v>
      </c>
      <c r="W39" s="5">
        <v>27.4</v>
      </c>
      <c r="X39" s="5">
        <v>27.8</v>
      </c>
      <c r="Y39" s="5">
        <v>28.3</v>
      </c>
      <c r="Z39" s="5">
        <v>28.4</v>
      </c>
      <c r="AA39" s="5">
        <v>27.6</v>
      </c>
      <c r="AB39" s="5">
        <v>25.5</v>
      </c>
      <c r="AC39" s="5">
        <v>28.1</v>
      </c>
      <c r="AD39" s="5">
        <v>26.9</v>
      </c>
      <c r="AE39" s="5">
        <v>26.7</v>
      </c>
      <c r="AF39" s="5">
        <v>26.2</v>
      </c>
      <c r="AG39" s="5">
        <v>27.2</v>
      </c>
      <c r="AH39" s="5">
        <v>24.8</v>
      </c>
      <c r="AI39" s="5">
        <v>25.8</v>
      </c>
      <c r="AJ39" s="5">
        <v>25.6</v>
      </c>
      <c r="AK39" s="5">
        <v>26.5</v>
      </c>
      <c r="AL39" s="5">
        <v>25</v>
      </c>
      <c r="AM39" s="5">
        <v>25.2</v>
      </c>
      <c r="AN39" s="5">
        <v>24.7</v>
      </c>
      <c r="AO39" s="6"/>
    </row>
    <row r="40" spans="1:41">
      <c r="A40" s="3" t="s">
        <v>38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4"/>
      <c r="N40" s="5">
        <v>27.6</v>
      </c>
      <c r="O40" s="5">
        <v>27.4</v>
      </c>
      <c r="P40" s="5">
        <v>30.9</v>
      </c>
      <c r="Q40" s="5">
        <v>34.5</v>
      </c>
      <c r="R40" s="5">
        <v>35.200000000000003</v>
      </c>
      <c r="S40" s="5">
        <v>36.5</v>
      </c>
      <c r="T40" s="5">
        <v>27</v>
      </c>
      <c r="U40" s="5">
        <v>36.4</v>
      </c>
      <c r="V40" s="5">
        <v>27.8</v>
      </c>
      <c r="W40" s="5">
        <v>30.3</v>
      </c>
      <c r="X40" s="5">
        <v>39.299999999999997</v>
      </c>
      <c r="Y40" s="5">
        <v>26.8</v>
      </c>
      <c r="Z40" s="5">
        <v>26.3</v>
      </c>
      <c r="AA40" s="5">
        <v>29.1</v>
      </c>
      <c r="AB40" s="5">
        <v>31.5</v>
      </c>
      <c r="AC40" s="5">
        <v>29.8</v>
      </c>
      <c r="AD40" s="5">
        <v>27.5</v>
      </c>
      <c r="AE40" s="5">
        <v>26.5</v>
      </c>
      <c r="AF40" s="5">
        <v>27</v>
      </c>
      <c r="AG40" s="5">
        <v>26.1</v>
      </c>
      <c r="AH40" s="5">
        <v>26.1</v>
      </c>
      <c r="AI40" s="5">
        <v>25.6</v>
      </c>
      <c r="AJ40" s="5">
        <v>24.5</v>
      </c>
      <c r="AK40" s="5">
        <v>25.7</v>
      </c>
      <c r="AL40" s="5">
        <v>25.4</v>
      </c>
      <c r="AM40" s="5">
        <v>26.8</v>
      </c>
      <c r="AN40" s="5">
        <v>27.4</v>
      </c>
      <c r="AO40" s="6"/>
    </row>
    <row r="41" spans="1:41">
      <c r="A41" s="3" t="s">
        <v>39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4"/>
      <c r="N41" s="5">
        <v>24.8</v>
      </c>
      <c r="O41" s="5">
        <v>24.5</v>
      </c>
      <c r="P41" s="5">
        <v>27.3</v>
      </c>
      <c r="Q41" s="5">
        <v>29.5</v>
      </c>
      <c r="R41" s="5">
        <v>29.5</v>
      </c>
      <c r="S41" s="5">
        <v>30.5</v>
      </c>
      <c r="T41" s="5">
        <v>29.8</v>
      </c>
      <c r="U41" s="5">
        <v>30.1</v>
      </c>
      <c r="V41" s="5">
        <v>31</v>
      </c>
      <c r="W41" s="5">
        <v>31.2</v>
      </c>
      <c r="X41" s="5">
        <v>31.9</v>
      </c>
      <c r="Y41" s="5">
        <v>31</v>
      </c>
      <c r="Z41" s="5">
        <v>31.3</v>
      </c>
      <c r="AA41" s="5">
        <v>31.3</v>
      </c>
      <c r="AB41" s="5">
        <v>31.6</v>
      </c>
      <c r="AC41" s="5">
        <v>31.6</v>
      </c>
      <c r="AD41" s="5">
        <v>31.3</v>
      </c>
      <c r="AE41" s="5">
        <v>31.5</v>
      </c>
      <c r="AF41" s="5">
        <v>31.1</v>
      </c>
      <c r="AG41" s="5">
        <v>32.200000000000003</v>
      </c>
      <c r="AH41" s="5">
        <v>31.7</v>
      </c>
      <c r="AI41" s="5">
        <v>31.8</v>
      </c>
      <c r="AJ41" s="5">
        <v>31.1</v>
      </c>
      <c r="AK41" s="5">
        <v>29.7</v>
      </c>
      <c r="AL41" s="5">
        <v>28.7</v>
      </c>
      <c r="AM41" s="5">
        <v>27.3</v>
      </c>
      <c r="AN41" s="5">
        <v>27.8</v>
      </c>
      <c r="AO41" s="6"/>
    </row>
    <row r="42" spans="1:41">
      <c r="A42" s="3" t="s">
        <v>40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4"/>
      <c r="N42" s="5">
        <v>20.5</v>
      </c>
      <c r="O42" s="5">
        <v>19.8</v>
      </c>
      <c r="P42" s="5">
        <v>24</v>
      </c>
      <c r="Q42" s="5">
        <v>27.5</v>
      </c>
      <c r="R42" s="5">
        <v>29.3</v>
      </c>
      <c r="S42" s="5">
        <v>29.3</v>
      </c>
      <c r="T42" s="5">
        <v>29.8</v>
      </c>
      <c r="U42" s="5">
        <v>29.9</v>
      </c>
      <c r="V42" s="5">
        <v>29.7</v>
      </c>
      <c r="W42" s="5">
        <v>29.9</v>
      </c>
      <c r="X42" s="5">
        <v>29.7</v>
      </c>
      <c r="Y42" s="5">
        <v>29.8</v>
      </c>
      <c r="Z42" s="5">
        <v>29</v>
      </c>
      <c r="AA42" s="5">
        <v>29.4</v>
      </c>
      <c r="AB42" s="5">
        <v>28.6</v>
      </c>
      <c r="AC42" s="5">
        <v>30.1</v>
      </c>
      <c r="AD42" s="5">
        <v>30</v>
      </c>
      <c r="AE42" s="5">
        <v>30.8</v>
      </c>
      <c r="AF42" s="5">
        <v>30.9</v>
      </c>
      <c r="AG42" s="5">
        <v>30.2</v>
      </c>
      <c r="AH42" s="5">
        <v>30.8</v>
      </c>
      <c r="AI42" s="5">
        <v>29.7</v>
      </c>
      <c r="AJ42" s="5">
        <v>30.3</v>
      </c>
      <c r="AK42" s="5">
        <v>31.1</v>
      </c>
      <c r="AL42" s="5">
        <v>31.5</v>
      </c>
      <c r="AM42" s="5">
        <v>31.9</v>
      </c>
      <c r="AN42" s="5">
        <v>31.7</v>
      </c>
      <c r="AO42" s="6"/>
    </row>
    <row r="43" spans="1:41">
      <c r="A43" s="3" t="s">
        <v>41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4"/>
      <c r="N43" s="5">
        <v>18.899999999999999</v>
      </c>
      <c r="O43" s="5">
        <v>19.100000000000001</v>
      </c>
      <c r="P43" s="5">
        <v>21.1</v>
      </c>
      <c r="Q43" s="5">
        <v>23.3</v>
      </c>
      <c r="R43" s="5">
        <v>24.2</v>
      </c>
      <c r="S43" s="5">
        <v>24</v>
      </c>
      <c r="T43" s="5">
        <v>24</v>
      </c>
      <c r="U43" s="5">
        <v>24.9</v>
      </c>
      <c r="V43" s="5">
        <v>25.8</v>
      </c>
      <c r="W43" s="5">
        <v>25.9</v>
      </c>
      <c r="X43" s="5">
        <v>26.5</v>
      </c>
      <c r="Y43" s="5">
        <v>26.5</v>
      </c>
      <c r="Z43" s="5">
        <v>26</v>
      </c>
      <c r="AA43" s="5">
        <v>26.2</v>
      </c>
      <c r="AB43" s="5">
        <v>25.9</v>
      </c>
      <c r="AC43" s="5">
        <v>26</v>
      </c>
      <c r="AD43" s="5">
        <v>25.8</v>
      </c>
      <c r="AE43" s="5">
        <v>26.1</v>
      </c>
      <c r="AF43" s="5">
        <v>26.5</v>
      </c>
      <c r="AG43" s="5">
        <v>26.6</v>
      </c>
      <c r="AH43" s="5">
        <v>27.2</v>
      </c>
      <c r="AI43" s="5">
        <v>26.9</v>
      </c>
      <c r="AJ43" s="5">
        <v>26.8</v>
      </c>
      <c r="AK43" s="5">
        <v>27</v>
      </c>
      <c r="AL43" s="5">
        <v>27.6</v>
      </c>
      <c r="AM43" s="5">
        <v>28.5</v>
      </c>
      <c r="AN43" s="5">
        <v>28.6</v>
      </c>
      <c r="AO43" s="6"/>
    </row>
    <row r="44" spans="1:41">
      <c r="A44" s="3" t="s">
        <v>42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4"/>
      <c r="N44" s="5">
        <v>16.899999999999999</v>
      </c>
      <c r="O44" s="5">
        <v>17.3</v>
      </c>
      <c r="P44" s="5">
        <v>19.8</v>
      </c>
      <c r="Q44" s="5">
        <v>21</v>
      </c>
      <c r="R44" s="5">
        <v>20.5</v>
      </c>
      <c r="S44" s="5">
        <v>20.2</v>
      </c>
      <c r="T44" s="5">
        <v>20.5</v>
      </c>
      <c r="U44" s="5">
        <v>22.2</v>
      </c>
      <c r="V44" s="5">
        <v>23.7</v>
      </c>
      <c r="W44" s="5">
        <v>23.4</v>
      </c>
      <c r="X44" s="5">
        <v>23.9</v>
      </c>
      <c r="Y44" s="5">
        <v>23.9</v>
      </c>
      <c r="Z44" s="5">
        <v>23.6</v>
      </c>
      <c r="AA44" s="5">
        <v>23.7</v>
      </c>
      <c r="AB44" s="5">
        <v>23.9</v>
      </c>
      <c r="AC44" s="5">
        <v>24.7</v>
      </c>
      <c r="AD44" s="5">
        <v>23.8</v>
      </c>
      <c r="AE44" s="5">
        <v>24.5</v>
      </c>
      <c r="AF44" s="5">
        <v>24.5</v>
      </c>
      <c r="AG44" s="5">
        <v>24.6</v>
      </c>
      <c r="AH44" s="5">
        <v>24.7</v>
      </c>
      <c r="AI44" s="5">
        <v>24.7</v>
      </c>
      <c r="AJ44" s="5">
        <v>26.1</v>
      </c>
      <c r="AK44" s="5">
        <v>25.7</v>
      </c>
      <c r="AL44" s="5">
        <v>26.4</v>
      </c>
      <c r="AM44" s="5">
        <v>26.7</v>
      </c>
      <c r="AN44" s="5">
        <v>25.8</v>
      </c>
      <c r="AO44" s="7"/>
    </row>
    <row r="45" spans="1:4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</sheetData>
  <mergeCells count="8">
    <mergeCell ref="A45:AO45"/>
    <mergeCell ref="A46:AO46"/>
    <mergeCell ref="A1:AO1"/>
    <mergeCell ref="A27:AO27"/>
    <mergeCell ref="A28:AO28"/>
    <mergeCell ref="A29:AO29"/>
    <mergeCell ref="A37:AO37"/>
    <mergeCell ref="A38:AO38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workbookViewId="0">
      <selection activeCell="B7" sqref="B7"/>
    </sheetView>
  </sheetViews>
  <sheetFormatPr defaultRowHeight="15"/>
  <sheetData>
    <row r="1" spans="1:16">
      <c r="A1" s="20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</row>
    <row r="2" spans="1:16" ht="25.5">
      <c r="A2" s="16" t="s">
        <v>1</v>
      </c>
      <c r="B2" s="17">
        <v>1955</v>
      </c>
      <c r="C2" s="17">
        <v>1960</v>
      </c>
      <c r="D2" s="17">
        <v>1965</v>
      </c>
      <c r="E2" s="17">
        <v>1968</v>
      </c>
      <c r="F2" s="17">
        <v>1970</v>
      </c>
      <c r="G2" s="17">
        <v>1971</v>
      </c>
      <c r="H2" s="17">
        <v>1972</v>
      </c>
      <c r="I2" s="17">
        <v>1973</v>
      </c>
      <c r="J2" s="17">
        <v>1974</v>
      </c>
      <c r="K2" s="17">
        <v>1975</v>
      </c>
      <c r="L2" s="17">
        <v>1976</v>
      </c>
      <c r="M2" s="17">
        <v>1977</v>
      </c>
      <c r="N2" s="17">
        <v>1978</v>
      </c>
      <c r="P2" s="6"/>
    </row>
    <row r="3" spans="1:16">
      <c r="A3" s="18" t="s">
        <v>44</v>
      </c>
      <c r="B3" s="19">
        <v>16.100000000000001</v>
      </c>
      <c r="C3" s="19">
        <v>16.100000000000001</v>
      </c>
      <c r="D3" s="19">
        <v>15.9</v>
      </c>
      <c r="E3" s="19">
        <v>15</v>
      </c>
      <c r="F3" s="19">
        <v>15.2</v>
      </c>
      <c r="G3" s="19">
        <v>14.7</v>
      </c>
      <c r="H3" s="19">
        <v>14.8</v>
      </c>
      <c r="I3" s="19">
        <v>13</v>
      </c>
      <c r="J3" s="19">
        <v>13.6</v>
      </c>
      <c r="K3" s="19">
        <v>15.9</v>
      </c>
      <c r="L3" s="19">
        <v>17.3</v>
      </c>
      <c r="M3" s="19">
        <v>18.8</v>
      </c>
      <c r="N3" s="19">
        <v>19.899999999999999</v>
      </c>
      <c r="P3" s="6"/>
    </row>
    <row r="4" spans="1:16" ht="38.25">
      <c r="A4" s="18" t="s">
        <v>5</v>
      </c>
      <c r="B4" s="19">
        <v>3553</v>
      </c>
      <c r="C4" s="19">
        <v>3617</v>
      </c>
      <c r="D4" s="19">
        <v>3487</v>
      </c>
      <c r="E4" s="19">
        <v>3595</v>
      </c>
      <c r="F4" s="19">
        <v>3617</v>
      </c>
      <c r="G4" s="19">
        <v>3545</v>
      </c>
      <c r="H4" s="19">
        <v>3599</v>
      </c>
      <c r="I4" s="19">
        <v>3768</v>
      </c>
      <c r="J4" s="19">
        <v>3672</v>
      </c>
      <c r="K4" s="19">
        <v>3731</v>
      </c>
      <c r="L4" s="19">
        <v>3747</v>
      </c>
      <c r="M4" s="19">
        <v>3636</v>
      </c>
      <c r="N4" s="19">
        <v>3349</v>
      </c>
      <c r="P4" s="6"/>
    </row>
    <row r="5" spans="1:16" ht="38.25">
      <c r="A5" s="18" t="s">
        <v>45</v>
      </c>
      <c r="B5" s="19">
        <v>3769</v>
      </c>
      <c r="C5" s="19">
        <v>3872</v>
      </c>
      <c r="D5" s="19">
        <v>3760</v>
      </c>
      <c r="E5" s="19">
        <v>3892</v>
      </c>
      <c r="F5" s="19">
        <v>3902</v>
      </c>
      <c r="G5" s="19">
        <v>3847</v>
      </c>
      <c r="H5" s="19">
        <v>3887</v>
      </c>
      <c r="I5" s="19">
        <v>4092</v>
      </c>
      <c r="J5" s="19">
        <v>3956</v>
      </c>
      <c r="K5" s="19">
        <v>4114</v>
      </c>
      <c r="L5" s="19">
        <v>4037</v>
      </c>
      <c r="M5" s="19">
        <v>3912</v>
      </c>
      <c r="N5" s="19">
        <v>3627</v>
      </c>
      <c r="P5" s="6"/>
    </row>
    <row r="6" spans="1:16" ht="25.5">
      <c r="A6" s="18" t="s">
        <v>7</v>
      </c>
      <c r="B6" s="19">
        <v>119</v>
      </c>
      <c r="C6" s="19" t="s">
        <v>46</v>
      </c>
      <c r="D6" s="19" t="s">
        <v>47</v>
      </c>
      <c r="E6" s="19" t="s">
        <v>48</v>
      </c>
      <c r="F6" s="19" t="s">
        <v>49</v>
      </c>
      <c r="G6" s="19" t="s">
        <v>50</v>
      </c>
      <c r="H6" s="19" t="s">
        <v>51</v>
      </c>
      <c r="I6" s="19" t="s">
        <v>47</v>
      </c>
      <c r="J6" s="19" t="s">
        <v>51</v>
      </c>
      <c r="K6" s="19" t="s">
        <v>50</v>
      </c>
      <c r="L6" s="19">
        <v>111</v>
      </c>
      <c r="M6" s="19">
        <v>112</v>
      </c>
      <c r="N6" s="19">
        <v>112</v>
      </c>
      <c r="P6" s="6"/>
    </row>
    <row r="7" spans="1:16" ht="38.25">
      <c r="A7" s="18" t="s">
        <v>10</v>
      </c>
      <c r="B7" s="19">
        <v>271</v>
      </c>
      <c r="C7" s="19">
        <v>262</v>
      </c>
      <c r="D7" s="19">
        <v>291</v>
      </c>
      <c r="E7" s="19">
        <v>313</v>
      </c>
      <c r="F7" s="19">
        <v>316</v>
      </c>
      <c r="G7" s="19">
        <v>301</v>
      </c>
      <c r="H7" s="19">
        <v>301</v>
      </c>
      <c r="I7" s="19">
        <v>310</v>
      </c>
      <c r="J7" s="19">
        <v>289</v>
      </c>
      <c r="K7" s="19">
        <v>295</v>
      </c>
      <c r="L7" s="19">
        <v>286</v>
      </c>
      <c r="M7" s="19">
        <v>280</v>
      </c>
      <c r="N7" s="19">
        <v>260</v>
      </c>
      <c r="P7" s="6"/>
    </row>
    <row r="8" spans="1:16" ht="38.25">
      <c r="A8" s="18" t="s">
        <v>13</v>
      </c>
      <c r="B8" s="19">
        <v>3.3300000000000003E-2</v>
      </c>
      <c r="C8" s="19">
        <v>3.3399999999999999E-2</v>
      </c>
      <c r="D8" s="19">
        <v>4.1099999999999998E-2</v>
      </c>
      <c r="E8" s="19">
        <v>4.4699999999999997E-2</v>
      </c>
      <c r="F8" s="19">
        <v>4.4200000000000003E-2</v>
      </c>
      <c r="G8" s="19">
        <v>4.1300000000000003E-2</v>
      </c>
      <c r="H8" s="19">
        <v>0.04</v>
      </c>
      <c r="I8" s="19">
        <v>3.8600000000000002E-2</v>
      </c>
      <c r="J8" s="19">
        <v>3.6799999999999999E-2</v>
      </c>
      <c r="K8" s="19">
        <v>3.5000000000000003E-2</v>
      </c>
      <c r="L8" s="19">
        <v>3.5200000000000002E-2</v>
      </c>
      <c r="M8" s="19">
        <v>3.6499999999999998E-2</v>
      </c>
      <c r="N8" s="19">
        <v>3.6799999999999999E-2</v>
      </c>
      <c r="P8" s="6"/>
    </row>
    <row r="9" spans="1:16" ht="25.5">
      <c r="A9" s="18" t="s">
        <v>52</v>
      </c>
      <c r="B9" s="19" t="s">
        <v>53</v>
      </c>
      <c r="C9" s="19" t="s">
        <v>53</v>
      </c>
      <c r="D9" s="19" t="s">
        <v>53</v>
      </c>
      <c r="E9" s="19" t="s">
        <v>53</v>
      </c>
      <c r="F9" s="19" t="s">
        <v>53</v>
      </c>
      <c r="G9" s="19" t="s">
        <v>53</v>
      </c>
      <c r="H9" s="19" t="s">
        <v>53</v>
      </c>
      <c r="I9" s="19" t="s">
        <v>53</v>
      </c>
      <c r="J9" s="19" t="s">
        <v>53</v>
      </c>
      <c r="K9" s="19" t="s">
        <v>53</v>
      </c>
      <c r="L9" s="19">
        <v>39.6</v>
      </c>
      <c r="M9" s="19">
        <v>37.5</v>
      </c>
      <c r="N9" s="19">
        <v>37.9</v>
      </c>
      <c r="P9" s="6"/>
    </row>
    <row r="10" spans="1:16">
      <c r="A10" s="18" t="s">
        <v>54</v>
      </c>
      <c r="B10" s="19">
        <v>0.436</v>
      </c>
      <c r="C10" s="19">
        <v>0.46100000000000002</v>
      </c>
      <c r="D10" s="19">
        <v>0.501</v>
      </c>
      <c r="E10" s="19">
        <v>0.52600000000000002</v>
      </c>
      <c r="F10" s="19">
        <v>0.52800000000000002</v>
      </c>
      <c r="G10" s="19">
        <v>0.52900000000000003</v>
      </c>
      <c r="H10" s="19">
        <v>0.52</v>
      </c>
      <c r="I10" s="19">
        <v>0.50800000000000001</v>
      </c>
      <c r="J10" s="19">
        <v>0.51</v>
      </c>
      <c r="K10" s="19">
        <v>0.48099999999999998</v>
      </c>
      <c r="L10" s="19">
        <v>0.503</v>
      </c>
      <c r="M10" s="19">
        <v>0.51500000000000001</v>
      </c>
      <c r="N10" s="19">
        <v>0.47399999999999998</v>
      </c>
      <c r="P10" s="6"/>
    </row>
    <row r="11" spans="1:16">
      <c r="A11" s="18" t="s">
        <v>55</v>
      </c>
      <c r="B11" s="19">
        <v>119</v>
      </c>
      <c r="C11" s="19">
        <v>125</v>
      </c>
      <c r="D11" s="19">
        <v>147</v>
      </c>
      <c r="E11" s="19">
        <v>165</v>
      </c>
      <c r="F11" s="19">
        <v>164</v>
      </c>
      <c r="G11" s="19">
        <v>149</v>
      </c>
      <c r="H11" s="19">
        <v>146</v>
      </c>
      <c r="I11" s="19">
        <v>147</v>
      </c>
      <c r="J11" s="19">
        <v>137</v>
      </c>
      <c r="K11" s="19">
        <v>132</v>
      </c>
      <c r="L11" s="19">
        <v>134</v>
      </c>
      <c r="M11" s="19">
        <v>134</v>
      </c>
      <c r="N11" s="19">
        <v>123</v>
      </c>
      <c r="P11" s="6"/>
    </row>
    <row r="12" spans="1:16" ht="63.75">
      <c r="A12" s="18" t="s">
        <v>22</v>
      </c>
      <c r="B12" s="19">
        <v>89</v>
      </c>
      <c r="C12" s="19">
        <v>93</v>
      </c>
      <c r="D12" s="19">
        <v>91.8</v>
      </c>
      <c r="E12" s="19">
        <v>89.5</v>
      </c>
      <c r="F12" s="19">
        <v>88.1</v>
      </c>
      <c r="G12" s="19">
        <v>84.2</v>
      </c>
      <c r="H12" s="19">
        <v>85.8</v>
      </c>
      <c r="I12" s="19">
        <v>82.7</v>
      </c>
      <c r="J12" s="19">
        <v>81.2</v>
      </c>
      <c r="K12" s="19">
        <v>86.6</v>
      </c>
      <c r="L12" s="19">
        <v>82.8</v>
      </c>
      <c r="M12" s="19">
        <v>84.4</v>
      </c>
      <c r="N12" s="19">
        <v>84.1</v>
      </c>
      <c r="P12" s="6"/>
    </row>
    <row r="13" spans="1:16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</row>
    <row r="14" spans="1:16">
      <c r="A14" s="23" t="s">
        <v>56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</row>
    <row r="16" spans="1:16">
      <c r="A16" s="18" t="s">
        <v>44</v>
      </c>
      <c r="B16" s="19">
        <v>16</v>
      </c>
      <c r="C16" s="19">
        <v>15.5</v>
      </c>
      <c r="D16" s="19">
        <v>15.4</v>
      </c>
      <c r="E16" s="19" t="s">
        <v>53</v>
      </c>
      <c r="F16" s="19">
        <v>14.1</v>
      </c>
      <c r="G16" s="19">
        <v>13.7</v>
      </c>
      <c r="H16" s="19">
        <v>14</v>
      </c>
      <c r="I16" s="19">
        <v>12.2</v>
      </c>
      <c r="J16" s="19">
        <v>12.8</v>
      </c>
      <c r="K16" s="19">
        <v>15.1</v>
      </c>
      <c r="L16" s="19">
        <v>16.3</v>
      </c>
      <c r="M16" s="19">
        <v>17.600000000000001</v>
      </c>
      <c r="N16" s="19">
        <v>18.7</v>
      </c>
      <c r="P16" s="6"/>
    </row>
    <row r="17" spans="1:16" ht="38.25">
      <c r="A17" s="18" t="s">
        <v>5</v>
      </c>
      <c r="B17" s="19">
        <v>3562</v>
      </c>
      <c r="C17" s="19">
        <v>3748</v>
      </c>
      <c r="D17" s="19">
        <v>3585</v>
      </c>
      <c r="E17" s="19">
        <v>3784</v>
      </c>
      <c r="F17" s="19">
        <v>3848</v>
      </c>
      <c r="G17" s="19">
        <v>3835</v>
      </c>
      <c r="H17" s="19">
        <v>3857</v>
      </c>
      <c r="I17" s="19">
        <v>4022</v>
      </c>
      <c r="J17" s="19">
        <v>3888</v>
      </c>
      <c r="K17" s="19">
        <v>3940</v>
      </c>
      <c r="L17" s="19">
        <v>3990</v>
      </c>
      <c r="M17" s="19">
        <v>3913</v>
      </c>
      <c r="N17" s="19">
        <v>3569</v>
      </c>
      <c r="P17" s="6"/>
    </row>
    <row r="18" spans="1:16" ht="38.25">
      <c r="A18" s="18" t="s">
        <v>45</v>
      </c>
      <c r="B18" s="19">
        <v>3777</v>
      </c>
      <c r="C18" s="19">
        <v>4000</v>
      </c>
      <c r="D18" s="19">
        <v>3857</v>
      </c>
      <c r="E18" s="19">
        <v>4093</v>
      </c>
      <c r="F18" s="19">
        <v>4141</v>
      </c>
      <c r="G18" s="19">
        <v>4143</v>
      </c>
      <c r="H18" s="19">
        <v>4150</v>
      </c>
      <c r="I18" s="19">
        <v>4357</v>
      </c>
      <c r="J18" s="19">
        <v>4173</v>
      </c>
      <c r="K18" s="19">
        <v>4352</v>
      </c>
      <c r="L18" s="19">
        <v>4285</v>
      </c>
      <c r="M18" s="19">
        <v>4192</v>
      </c>
      <c r="N18" s="19">
        <v>3850</v>
      </c>
      <c r="P18" s="6"/>
    </row>
    <row r="19" spans="1:16" ht="25.5">
      <c r="A19" s="18" t="s">
        <v>7</v>
      </c>
      <c r="B19" s="19">
        <v>120</v>
      </c>
      <c r="C19" s="19" t="s">
        <v>57</v>
      </c>
      <c r="D19" s="19" t="s">
        <v>58</v>
      </c>
      <c r="E19" s="19" t="s">
        <v>57</v>
      </c>
      <c r="F19" s="19" t="s">
        <v>47</v>
      </c>
      <c r="G19" s="19" t="s">
        <v>47</v>
      </c>
      <c r="H19" s="19" t="s">
        <v>47</v>
      </c>
      <c r="I19" s="19">
        <v>122</v>
      </c>
      <c r="J19" s="19">
        <v>116</v>
      </c>
      <c r="K19" s="19">
        <v>114</v>
      </c>
      <c r="L19" s="19">
        <v>114</v>
      </c>
      <c r="M19" s="19">
        <v>116</v>
      </c>
      <c r="N19" s="19">
        <v>116</v>
      </c>
      <c r="P19" s="6"/>
    </row>
    <row r="20" spans="1:16" ht="38.25">
      <c r="A20" s="18" t="s">
        <v>10</v>
      </c>
      <c r="B20" s="19">
        <v>272</v>
      </c>
      <c r="C20" s="19">
        <v>275</v>
      </c>
      <c r="D20" s="19">
        <v>303</v>
      </c>
      <c r="E20" s="19">
        <v>338</v>
      </c>
      <c r="F20" s="19">
        <v>347</v>
      </c>
      <c r="G20" s="19">
        <v>340</v>
      </c>
      <c r="H20" s="19">
        <v>334</v>
      </c>
      <c r="I20" s="19">
        <v>341</v>
      </c>
      <c r="J20" s="19">
        <v>318</v>
      </c>
      <c r="K20" s="19">
        <v>325</v>
      </c>
      <c r="L20" s="19">
        <v>316</v>
      </c>
      <c r="M20" s="19">
        <v>315</v>
      </c>
      <c r="N20" s="19">
        <v>290</v>
      </c>
      <c r="P20" s="6"/>
    </row>
    <row r="21" spans="1:16" ht="38.25">
      <c r="A21" s="18" t="s">
        <v>13</v>
      </c>
      <c r="B21" s="19">
        <v>3.3399999999999999E-2</v>
      </c>
      <c r="C21" s="19">
        <v>3.4099999999999998E-2</v>
      </c>
      <c r="D21" s="19">
        <v>4.2000000000000003E-2</v>
      </c>
      <c r="E21" s="19">
        <v>4.65E-2</v>
      </c>
      <c r="F21" s="19">
        <v>4.58E-2</v>
      </c>
      <c r="G21" s="19">
        <v>4.24E-2</v>
      </c>
      <c r="H21" s="19">
        <v>4.0500000000000001E-2</v>
      </c>
      <c r="I21" s="19">
        <v>3.8899999999999997E-2</v>
      </c>
      <c r="J21" s="19">
        <v>3.7100000000000001E-2</v>
      </c>
      <c r="K21" s="19">
        <v>3.5200000000000002E-2</v>
      </c>
      <c r="L21" s="19">
        <v>3.5299999999999998E-2</v>
      </c>
      <c r="M21" s="19">
        <v>3.6900000000000002E-2</v>
      </c>
      <c r="N21" s="19">
        <v>3.7100000000000001E-2</v>
      </c>
      <c r="P21" s="6"/>
    </row>
    <row r="22" spans="1:16" ht="25.5">
      <c r="A22" s="18" t="s">
        <v>52</v>
      </c>
      <c r="B22" s="19" t="s">
        <v>53</v>
      </c>
      <c r="C22" s="19" t="s">
        <v>53</v>
      </c>
      <c r="D22" s="19" t="s">
        <v>53</v>
      </c>
      <c r="E22" s="19" t="s">
        <v>53</v>
      </c>
      <c r="F22" s="19" t="s">
        <v>53</v>
      </c>
      <c r="G22" s="19" t="s">
        <v>53</v>
      </c>
      <c r="H22" s="19" t="s">
        <v>53</v>
      </c>
      <c r="I22" s="19" t="s">
        <v>53</v>
      </c>
      <c r="J22" s="19" t="s">
        <v>53</v>
      </c>
      <c r="K22" s="19" t="s">
        <v>53</v>
      </c>
      <c r="L22" s="19">
        <v>36.700000000000003</v>
      </c>
      <c r="M22" s="19">
        <v>34.299999999999997</v>
      </c>
      <c r="N22" s="19">
        <v>34.9</v>
      </c>
      <c r="P22" s="6"/>
    </row>
    <row r="23" spans="1:16">
      <c r="A23" s="18" t="s">
        <v>54</v>
      </c>
      <c r="B23" s="19">
        <v>0.436</v>
      </c>
      <c r="C23" s="19">
        <v>0.47099999999999997</v>
      </c>
      <c r="D23" s="19">
        <v>0.498</v>
      </c>
      <c r="E23" s="19">
        <v>0.51600000000000001</v>
      </c>
      <c r="F23" s="19">
        <v>0.50700000000000001</v>
      </c>
      <c r="G23" s="19">
        <v>0.48899999999999999</v>
      </c>
      <c r="H23" s="19">
        <v>0.48</v>
      </c>
      <c r="I23" s="19">
        <v>0.47</v>
      </c>
      <c r="J23" s="19">
        <v>0.47</v>
      </c>
      <c r="K23" s="19">
        <v>0.44</v>
      </c>
      <c r="L23" s="19">
        <v>0.46100000000000002</v>
      </c>
      <c r="M23" s="19">
        <v>0.46800000000000003</v>
      </c>
      <c r="N23" s="19">
        <v>0.45700000000000002</v>
      </c>
      <c r="P23" s="6"/>
    </row>
    <row r="24" spans="1:16">
      <c r="A24" s="18" t="s">
        <v>55</v>
      </c>
      <c r="B24" s="19">
        <v>119</v>
      </c>
      <c r="C24" s="19">
        <v>131</v>
      </c>
      <c r="D24" s="19">
        <v>152</v>
      </c>
      <c r="E24" s="19">
        <v>177</v>
      </c>
      <c r="F24" s="19">
        <v>178</v>
      </c>
      <c r="G24" s="19">
        <v>164</v>
      </c>
      <c r="H24" s="19">
        <v>158</v>
      </c>
      <c r="I24" s="19">
        <v>158</v>
      </c>
      <c r="J24" s="19">
        <v>146</v>
      </c>
      <c r="K24" s="19">
        <v>140</v>
      </c>
      <c r="L24" s="19">
        <v>143</v>
      </c>
      <c r="M24" s="19">
        <v>145</v>
      </c>
      <c r="N24" s="19">
        <v>132</v>
      </c>
      <c r="P24" s="6"/>
    </row>
    <row r="25" spans="1:16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</row>
    <row r="26" spans="1:16">
      <c r="A26" s="23" t="s">
        <v>59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</row>
    <row r="28" spans="1:16">
      <c r="A28" s="18" t="s">
        <v>44</v>
      </c>
      <c r="B28" s="19" t="s">
        <v>53</v>
      </c>
      <c r="C28" s="19" t="s">
        <v>53</v>
      </c>
      <c r="D28" s="19" t="s">
        <v>53</v>
      </c>
      <c r="E28" s="19" t="s">
        <v>53</v>
      </c>
      <c r="F28" s="19" t="s">
        <v>53</v>
      </c>
      <c r="G28" s="19" t="s">
        <v>53</v>
      </c>
      <c r="H28" s="19">
        <v>22.9</v>
      </c>
      <c r="I28" s="19">
        <v>22.6</v>
      </c>
      <c r="J28" s="19">
        <v>21.5</v>
      </c>
      <c r="K28" s="19">
        <v>24.2</v>
      </c>
      <c r="L28" s="19">
        <v>25.9</v>
      </c>
      <c r="M28" s="19">
        <v>28.2</v>
      </c>
      <c r="N28" s="19">
        <v>27.3</v>
      </c>
      <c r="P28" s="6"/>
    </row>
    <row r="29" spans="1:16" ht="38.25">
      <c r="A29" s="18" t="s">
        <v>5</v>
      </c>
      <c r="B29" s="19">
        <v>1709</v>
      </c>
      <c r="C29" s="19">
        <v>1835</v>
      </c>
      <c r="D29" s="19">
        <v>1772</v>
      </c>
      <c r="E29" s="19">
        <v>1974</v>
      </c>
      <c r="F29" s="19">
        <v>1966</v>
      </c>
      <c r="G29" s="19">
        <v>2031</v>
      </c>
      <c r="H29" s="19">
        <v>2097</v>
      </c>
      <c r="I29" s="19">
        <v>2099</v>
      </c>
      <c r="J29" s="19">
        <v>2306</v>
      </c>
      <c r="K29" s="19">
        <v>2394</v>
      </c>
      <c r="L29" s="19">
        <v>2344</v>
      </c>
      <c r="M29" s="19">
        <v>2299</v>
      </c>
      <c r="N29" s="19">
        <v>2264</v>
      </c>
      <c r="P29" s="6"/>
    </row>
    <row r="30" spans="1:16" ht="38.25">
      <c r="A30" s="18" t="s">
        <v>45</v>
      </c>
      <c r="B30" s="19">
        <v>2058</v>
      </c>
      <c r="C30" s="19">
        <v>2142</v>
      </c>
      <c r="D30" s="19">
        <v>2064</v>
      </c>
      <c r="E30" s="19">
        <v>2170</v>
      </c>
      <c r="F30" s="19">
        <v>2198</v>
      </c>
      <c r="G30" s="19">
        <v>2301</v>
      </c>
      <c r="H30" s="19">
        <v>2356</v>
      </c>
      <c r="I30" s="19">
        <v>2355</v>
      </c>
      <c r="J30" s="19">
        <v>2587</v>
      </c>
      <c r="K30" s="19">
        <v>2591</v>
      </c>
      <c r="L30" s="19">
        <v>2598</v>
      </c>
      <c r="M30" s="19">
        <v>2557</v>
      </c>
      <c r="N30" s="19">
        <v>2531</v>
      </c>
      <c r="P30" s="6"/>
    </row>
    <row r="31" spans="1:16" ht="25.5">
      <c r="A31" s="18" t="s">
        <v>7</v>
      </c>
      <c r="B31" s="19">
        <v>76</v>
      </c>
      <c r="C31" s="19">
        <v>84</v>
      </c>
      <c r="D31" s="19">
        <v>82</v>
      </c>
      <c r="E31" s="19">
        <v>85</v>
      </c>
      <c r="F31" s="19" t="s">
        <v>60</v>
      </c>
      <c r="G31" s="19">
        <v>83</v>
      </c>
      <c r="H31" s="19" t="s">
        <v>61</v>
      </c>
      <c r="I31" s="19" t="s">
        <v>62</v>
      </c>
      <c r="J31" s="19" t="s">
        <v>63</v>
      </c>
      <c r="K31" s="19" t="s">
        <v>64</v>
      </c>
      <c r="L31" s="19">
        <v>86</v>
      </c>
      <c r="M31" s="19">
        <v>86</v>
      </c>
      <c r="N31" s="19">
        <v>90</v>
      </c>
      <c r="P31" s="6"/>
    </row>
    <row r="32" spans="1:16" ht="38.25">
      <c r="A32" s="18" t="s">
        <v>10</v>
      </c>
      <c r="B32" s="19">
        <v>74</v>
      </c>
      <c r="C32" s="19">
        <v>81</v>
      </c>
      <c r="D32" s="19">
        <v>78</v>
      </c>
      <c r="E32" s="19">
        <v>94</v>
      </c>
      <c r="F32" s="19">
        <v>96</v>
      </c>
      <c r="G32" s="19">
        <v>99</v>
      </c>
      <c r="H32" s="19">
        <v>105</v>
      </c>
      <c r="I32" s="19">
        <v>104</v>
      </c>
      <c r="J32" s="19">
        <v>108</v>
      </c>
      <c r="K32" s="19">
        <v>110</v>
      </c>
      <c r="L32" s="19">
        <v>111</v>
      </c>
      <c r="M32" s="19">
        <v>109</v>
      </c>
      <c r="N32" s="19">
        <v>110</v>
      </c>
      <c r="P32" s="6"/>
    </row>
    <row r="33" spans="1:16" ht="38.25">
      <c r="A33" s="18" t="s">
        <v>13</v>
      </c>
      <c r="B33" s="19">
        <v>1.6899999999999998E-2</v>
      </c>
      <c r="C33" s="19">
        <v>2.3599999999999999E-2</v>
      </c>
      <c r="D33" s="19">
        <v>2.4899999999999999E-2</v>
      </c>
      <c r="E33" s="19">
        <v>2.8899999999999999E-2</v>
      </c>
      <c r="F33" s="19">
        <v>3.2800000000000003E-2</v>
      </c>
      <c r="G33" s="19">
        <v>3.5700000000000003E-2</v>
      </c>
      <c r="H33" s="19">
        <v>3.6700000000000003E-2</v>
      </c>
      <c r="I33" s="19">
        <v>3.6499999999999998E-2</v>
      </c>
      <c r="J33" s="19">
        <v>3.4700000000000002E-2</v>
      </c>
      <c r="K33" s="19">
        <v>3.3700000000000001E-2</v>
      </c>
      <c r="L33" s="19">
        <v>3.4099999999999998E-2</v>
      </c>
      <c r="M33" s="19">
        <v>3.4500000000000003E-2</v>
      </c>
      <c r="N33" s="19">
        <v>3.5400000000000001E-2</v>
      </c>
      <c r="P33" s="6"/>
    </row>
    <row r="34" spans="1:16" ht="25.5">
      <c r="A34" s="18" t="s">
        <v>52</v>
      </c>
      <c r="B34" s="19" t="s">
        <v>53</v>
      </c>
      <c r="C34" s="19" t="s">
        <v>53</v>
      </c>
      <c r="D34" s="19" t="s">
        <v>53</v>
      </c>
      <c r="E34" s="19" t="s">
        <v>53</v>
      </c>
      <c r="F34" s="19" t="s">
        <v>53</v>
      </c>
      <c r="G34" s="19" t="s">
        <v>53</v>
      </c>
      <c r="H34" s="19" t="s">
        <v>53</v>
      </c>
      <c r="I34" s="19" t="s">
        <v>53</v>
      </c>
      <c r="J34" s="19" t="s">
        <v>53</v>
      </c>
      <c r="K34" s="19" t="s">
        <v>53</v>
      </c>
      <c r="L34" s="19">
        <v>55.7</v>
      </c>
      <c r="M34" s="19">
        <v>53.4</v>
      </c>
      <c r="N34" s="19">
        <v>52.8</v>
      </c>
      <c r="P34" s="6"/>
    </row>
    <row r="35" spans="1:16">
      <c r="A35" s="18" t="s">
        <v>54</v>
      </c>
      <c r="B35" s="19">
        <v>0.39400000000000002</v>
      </c>
      <c r="C35" s="19">
        <v>0.54400000000000004</v>
      </c>
      <c r="D35" s="19">
        <v>0.56399999999999995</v>
      </c>
      <c r="E35" s="19">
        <v>0.61499999999999999</v>
      </c>
      <c r="F35" s="19">
        <v>0.68400000000000005</v>
      </c>
      <c r="G35" s="19">
        <v>0.74299999999999999</v>
      </c>
      <c r="H35" s="19">
        <v>0.753</v>
      </c>
      <c r="I35" s="19">
        <v>0.76100000000000001</v>
      </c>
      <c r="J35" s="19">
        <v>0.76400000000000001</v>
      </c>
      <c r="K35" s="19">
        <v>0.74199999999999999</v>
      </c>
      <c r="L35" s="19">
        <v>0.74399999999999999</v>
      </c>
      <c r="M35" s="19">
        <v>0.74199999999999999</v>
      </c>
      <c r="N35" s="19">
        <v>0.72899999999999998</v>
      </c>
      <c r="P35" s="6"/>
    </row>
    <row r="36" spans="1:16">
      <c r="A36" s="18" t="s">
        <v>55</v>
      </c>
      <c r="B36" s="19">
        <v>29</v>
      </c>
      <c r="C36" s="19">
        <v>45</v>
      </c>
      <c r="D36" s="19">
        <v>45</v>
      </c>
      <c r="E36" s="19">
        <v>58</v>
      </c>
      <c r="F36" s="19">
        <v>65</v>
      </c>
      <c r="G36" s="19">
        <v>73</v>
      </c>
      <c r="H36" s="19">
        <v>79</v>
      </c>
      <c r="I36" s="19">
        <v>78</v>
      </c>
      <c r="J36" s="19">
        <v>81</v>
      </c>
      <c r="K36" s="19">
        <v>81</v>
      </c>
      <c r="L36" s="19">
        <v>81</v>
      </c>
      <c r="M36" s="19">
        <v>80</v>
      </c>
      <c r="N36" s="19">
        <v>80</v>
      </c>
      <c r="P36" s="6"/>
    </row>
    <row r="37" spans="1:16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/>
    </row>
    <row r="38" spans="1:16">
      <c r="A38" s="20" t="s">
        <v>65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2"/>
    </row>
    <row r="39" spans="1:16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</sheetData>
  <mergeCells count="11">
    <mergeCell ref="A27:P27"/>
    <mergeCell ref="A37:P37"/>
    <mergeCell ref="A38:P38"/>
    <mergeCell ref="A39:P39"/>
    <mergeCell ref="A40:P40"/>
    <mergeCell ref="A1:P1"/>
    <mergeCell ref="A13:P13"/>
    <mergeCell ref="A14:P14"/>
    <mergeCell ref="A15:P15"/>
    <mergeCell ref="A25:P25"/>
    <mergeCell ref="A26:P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52"/>
  <sheetViews>
    <sheetView workbookViewId="0">
      <selection activeCell="C8" sqref="C8"/>
    </sheetView>
  </sheetViews>
  <sheetFormatPr defaultRowHeight="15"/>
  <cols>
    <col min="1" max="1" width="30.42578125" customWidth="1"/>
  </cols>
  <sheetData>
    <row r="1" spans="1:47" ht="15" customHeight="1">
      <c r="A1" s="8" t="s">
        <v>66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10"/>
    </row>
    <row r="2" spans="1:47">
      <c r="A2" s="1" t="s">
        <v>1</v>
      </c>
      <c r="B2" s="2">
        <v>1979</v>
      </c>
      <c r="C2" s="2">
        <v>1980</v>
      </c>
      <c r="D2" s="2">
        <v>1981</v>
      </c>
      <c r="E2" s="2">
        <v>1982</v>
      </c>
      <c r="F2" s="2">
        <v>1983</v>
      </c>
      <c r="G2" s="2">
        <v>1984</v>
      </c>
      <c r="H2" s="2">
        <v>1985</v>
      </c>
      <c r="I2" s="2">
        <v>1986</v>
      </c>
      <c r="J2" s="2">
        <v>1987</v>
      </c>
      <c r="K2" s="2">
        <v>1988</v>
      </c>
      <c r="L2" s="2">
        <v>1989</v>
      </c>
      <c r="M2" s="2">
        <v>1990</v>
      </c>
      <c r="N2" s="2">
        <v>1991</v>
      </c>
      <c r="O2" s="2">
        <v>1992</v>
      </c>
      <c r="P2" s="2">
        <v>1993</v>
      </c>
      <c r="Q2" s="2">
        <v>1994</v>
      </c>
      <c r="R2" s="2">
        <v>1995</v>
      </c>
      <c r="S2" s="2">
        <v>1996</v>
      </c>
      <c r="T2" s="2">
        <v>1997</v>
      </c>
      <c r="U2" s="2">
        <v>1998</v>
      </c>
      <c r="V2" s="2">
        <v>1999</v>
      </c>
      <c r="W2" s="2">
        <v>2000</v>
      </c>
      <c r="X2" s="2">
        <v>2001</v>
      </c>
      <c r="Y2" s="2">
        <v>2002</v>
      </c>
      <c r="Z2" s="2">
        <v>2003</v>
      </c>
      <c r="AA2" s="2">
        <v>2004</v>
      </c>
      <c r="AU2" s="6"/>
    </row>
    <row r="3" spans="1:47" s="35" customFormat="1">
      <c r="A3" s="33" t="s">
        <v>101</v>
      </c>
      <c r="B3" s="34">
        <f>'new pass'!$O$4</f>
        <v>20.3</v>
      </c>
      <c r="C3" s="34">
        <f>'new pass'!$O$4</f>
        <v>20.3</v>
      </c>
      <c r="D3" s="34">
        <f>'new pass'!$O$4</f>
        <v>20.3</v>
      </c>
      <c r="E3" s="34">
        <f>'new pass'!$O$4</f>
        <v>20.3</v>
      </c>
      <c r="F3" s="34">
        <f>'new pass'!$O$4</f>
        <v>20.3</v>
      </c>
      <c r="G3" s="34">
        <f>'new pass'!$O$4</f>
        <v>20.3</v>
      </c>
      <c r="H3" s="34">
        <f>'new pass'!$O$4</f>
        <v>20.3</v>
      </c>
      <c r="I3" s="34">
        <f>'new pass'!$O$4</f>
        <v>20.3</v>
      </c>
      <c r="J3" s="34">
        <f>'new pass'!$O$4</f>
        <v>20.3</v>
      </c>
      <c r="K3" s="34">
        <f>'new pass'!$O$4</f>
        <v>20.3</v>
      </c>
      <c r="L3" s="34">
        <f>'new pass'!$O$4</f>
        <v>20.3</v>
      </c>
      <c r="M3" s="34">
        <f>'new pass'!$O$4</f>
        <v>20.3</v>
      </c>
      <c r="N3" s="34">
        <f>'new pass'!$O$4</f>
        <v>20.3</v>
      </c>
      <c r="O3" s="34">
        <f>'new pass'!$O$4</f>
        <v>20.3</v>
      </c>
      <c r="P3" s="34">
        <f>'new pass'!$O$4</f>
        <v>20.3</v>
      </c>
      <c r="Q3" s="34">
        <f>'new pass'!$O$4</f>
        <v>20.3</v>
      </c>
      <c r="R3" s="34">
        <f>'new pass'!$O$4</f>
        <v>20.3</v>
      </c>
      <c r="S3" s="34">
        <f>'new pass'!$O$4</f>
        <v>20.3</v>
      </c>
      <c r="T3" s="34">
        <f>'new pass'!$O$4</f>
        <v>20.3</v>
      </c>
      <c r="U3" s="34">
        <f>'new pass'!$O$4</f>
        <v>20.3</v>
      </c>
      <c r="V3" s="34">
        <f>'new pass'!$O$4</f>
        <v>20.3</v>
      </c>
      <c r="W3" s="34">
        <f>'new pass'!$O$4</f>
        <v>20.3</v>
      </c>
      <c r="X3" s="34">
        <f>'new pass'!$O$4</f>
        <v>20.3</v>
      </c>
      <c r="Y3" s="34">
        <f>'new pass'!$O$4</f>
        <v>20.3</v>
      </c>
      <c r="Z3" s="34">
        <f>'new pass'!$O$4</f>
        <v>20.3</v>
      </c>
      <c r="AA3" s="34">
        <f>'new pass'!$O$4</f>
        <v>20.3</v>
      </c>
      <c r="AU3" s="36"/>
    </row>
    <row r="4" spans="1:47" s="35" customFormat="1">
      <c r="A4" s="33" t="s">
        <v>102</v>
      </c>
      <c r="B4" s="34">
        <f>B7*B6/100+B3*(1-B6/100)</f>
        <v>20.094200000000001</v>
      </c>
      <c r="C4" s="34">
        <f t="shared" ref="C4:AA4" si="0">C7*C6/100+C3*(1-C6/100)</f>
        <v>19.999400000000001</v>
      </c>
      <c r="D4" s="34">
        <f t="shared" si="0"/>
        <v>20.264800000000001</v>
      </c>
      <c r="E4" s="34">
        <f t="shared" si="0"/>
        <v>20.340199999999999</v>
      </c>
      <c r="F4" s="34">
        <f t="shared" si="0"/>
        <v>20.39</v>
      </c>
      <c r="G4" s="34">
        <f t="shared" si="0"/>
        <v>20.373200000000001</v>
      </c>
      <c r="H4" s="34">
        <f t="shared" si="0"/>
        <v>20.403600000000001</v>
      </c>
      <c r="I4" s="34">
        <f t="shared" si="0"/>
        <v>20.6432</v>
      </c>
      <c r="J4" s="34">
        <f t="shared" si="0"/>
        <v>20.6934</v>
      </c>
      <c r="K4" s="34">
        <f t="shared" si="0"/>
        <v>20.601000000000003</v>
      </c>
      <c r="L4" s="34">
        <f t="shared" si="0"/>
        <v>20.515599999999999</v>
      </c>
      <c r="M4" s="34">
        <f t="shared" si="0"/>
        <v>20.450500000000002</v>
      </c>
      <c r="N4" s="34">
        <f t="shared" si="0"/>
        <v>20.622</v>
      </c>
      <c r="O4" s="34">
        <f t="shared" si="0"/>
        <v>20.464500000000001</v>
      </c>
      <c r="P4" s="34">
        <f t="shared" si="0"/>
        <v>20.561800000000002</v>
      </c>
      <c r="Q4" s="34">
        <f t="shared" si="0"/>
        <v>20.501000000000001</v>
      </c>
      <c r="R4" s="34">
        <f t="shared" si="0"/>
        <v>20.3748</v>
      </c>
      <c r="S4" s="34">
        <f t="shared" si="0"/>
        <v>20.499000000000002</v>
      </c>
      <c r="T4" s="34">
        <f t="shared" si="0"/>
        <v>20.429299999999998</v>
      </c>
      <c r="U4" s="34">
        <f t="shared" si="0"/>
        <v>20.608000000000004</v>
      </c>
      <c r="V4" s="34">
        <f t="shared" si="0"/>
        <v>20.561</v>
      </c>
      <c r="W4" s="34">
        <f t="shared" si="0"/>
        <v>20.747</v>
      </c>
      <c r="X4" s="34">
        <f t="shared" si="0"/>
        <v>20.579599999999999</v>
      </c>
      <c r="Y4" s="34">
        <f t="shared" si="0"/>
        <v>20.8401</v>
      </c>
      <c r="Z4" s="34">
        <f t="shared" si="0"/>
        <v>20.997199999999999</v>
      </c>
      <c r="AA4" s="34">
        <f t="shared" si="0"/>
        <v>20.8797</v>
      </c>
      <c r="AU4" s="36"/>
    </row>
    <row r="5" spans="1:47" s="35" customForma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U5" s="36"/>
    </row>
    <row r="6" spans="1:47" ht="30">
      <c r="A6" s="3" t="s">
        <v>67</v>
      </c>
      <c r="B6" s="5">
        <v>9.8000000000000007</v>
      </c>
      <c r="C6" s="5">
        <v>16.7</v>
      </c>
      <c r="D6" s="5">
        <v>17.600000000000001</v>
      </c>
      <c r="E6" s="5">
        <v>20.100000000000001</v>
      </c>
      <c r="F6" s="5">
        <v>22.5</v>
      </c>
      <c r="G6" s="5">
        <v>24.4</v>
      </c>
      <c r="H6" s="5">
        <v>25.9</v>
      </c>
      <c r="I6" s="5">
        <v>28.6</v>
      </c>
      <c r="J6" s="5">
        <v>28.1</v>
      </c>
      <c r="K6" s="5">
        <v>30.1</v>
      </c>
      <c r="L6" s="5">
        <v>30.8</v>
      </c>
      <c r="M6" s="5">
        <v>30.1</v>
      </c>
      <c r="N6" s="5">
        <v>32.200000000000003</v>
      </c>
      <c r="O6" s="5">
        <v>32.9</v>
      </c>
      <c r="P6" s="5">
        <v>37.4</v>
      </c>
      <c r="Q6" s="5">
        <v>40.200000000000003</v>
      </c>
      <c r="R6" s="5">
        <v>37.4</v>
      </c>
      <c r="S6" s="5">
        <v>39.799999999999997</v>
      </c>
      <c r="T6" s="5">
        <v>43.1</v>
      </c>
      <c r="U6" s="5">
        <v>44</v>
      </c>
      <c r="V6" s="5">
        <v>43.5</v>
      </c>
      <c r="W6" s="5">
        <v>44.7</v>
      </c>
      <c r="X6" s="5">
        <v>46.6</v>
      </c>
      <c r="Y6" s="5">
        <v>49.1</v>
      </c>
      <c r="Z6" s="5">
        <v>49.8</v>
      </c>
      <c r="AA6" s="5">
        <v>52.7</v>
      </c>
      <c r="AU6" s="6"/>
    </row>
    <row r="7" spans="1:47" ht="60">
      <c r="A7" s="3" t="s">
        <v>68</v>
      </c>
      <c r="B7" s="5">
        <v>18.2</v>
      </c>
      <c r="C7" s="5">
        <v>18.5</v>
      </c>
      <c r="D7" s="5">
        <v>20.100000000000001</v>
      </c>
      <c r="E7" s="5">
        <v>20.5</v>
      </c>
      <c r="F7" s="5">
        <v>20.7</v>
      </c>
      <c r="G7" s="5">
        <v>20.6</v>
      </c>
      <c r="H7" s="5">
        <v>20.7</v>
      </c>
      <c r="I7" s="5">
        <v>21.5</v>
      </c>
      <c r="J7" s="5">
        <v>21.7</v>
      </c>
      <c r="K7" s="5">
        <v>21.3</v>
      </c>
      <c r="L7" s="5">
        <v>21</v>
      </c>
      <c r="M7" s="5">
        <v>20.8</v>
      </c>
      <c r="N7" s="5">
        <v>21.3</v>
      </c>
      <c r="O7" s="5">
        <v>20.8</v>
      </c>
      <c r="P7" s="5">
        <v>21</v>
      </c>
      <c r="Q7" s="5">
        <v>20.8</v>
      </c>
      <c r="R7" s="5">
        <v>20.5</v>
      </c>
      <c r="S7" s="5">
        <v>20.8</v>
      </c>
      <c r="T7" s="5">
        <v>20.6</v>
      </c>
      <c r="U7" s="5">
        <v>21</v>
      </c>
      <c r="V7" s="5">
        <v>20.9</v>
      </c>
      <c r="W7" s="5">
        <v>21.3</v>
      </c>
      <c r="X7" s="5">
        <v>20.9</v>
      </c>
      <c r="Y7" s="5">
        <v>21.4</v>
      </c>
      <c r="Z7" s="5">
        <v>21.7</v>
      </c>
      <c r="AA7" s="5">
        <v>21.4</v>
      </c>
      <c r="AU7" s="6"/>
    </row>
    <row r="8" spans="1:47">
      <c r="A8" s="3" t="s">
        <v>69</v>
      </c>
      <c r="B8" s="5">
        <v>17.2</v>
      </c>
      <c r="C8" s="5" t="e">
        <f>NA()</f>
        <v>#N/A</v>
      </c>
      <c r="D8" s="5" t="e">
        <f>NA()</f>
        <v>#N/A</v>
      </c>
      <c r="E8" s="5">
        <v>17.5</v>
      </c>
      <c r="F8" s="5">
        <v>19</v>
      </c>
      <c r="G8" s="5">
        <v>20</v>
      </c>
      <c r="H8" s="5">
        <v>19.5</v>
      </c>
      <c r="I8" s="5">
        <v>20</v>
      </c>
      <c r="J8" s="5">
        <v>20.5</v>
      </c>
      <c r="K8" s="5">
        <v>20.5</v>
      </c>
      <c r="L8" s="5">
        <v>20.5</v>
      </c>
      <c r="M8" s="5">
        <v>20</v>
      </c>
      <c r="N8" s="5">
        <v>20.2</v>
      </c>
      <c r="O8" s="5">
        <v>20.2</v>
      </c>
      <c r="P8" s="5">
        <v>20.399999999999999</v>
      </c>
      <c r="Q8" s="5">
        <v>20.5</v>
      </c>
      <c r="R8" s="5">
        <v>20.6</v>
      </c>
      <c r="S8" s="5">
        <v>20.7</v>
      </c>
      <c r="T8" s="5">
        <v>20.7</v>
      </c>
      <c r="U8" s="5">
        <v>20.7</v>
      </c>
      <c r="V8" s="5">
        <v>20.7</v>
      </c>
      <c r="W8" s="5">
        <v>20.7</v>
      </c>
      <c r="X8" s="5">
        <v>20.7</v>
      </c>
      <c r="Y8" s="5">
        <v>20.7</v>
      </c>
      <c r="Z8" s="5">
        <v>20.7</v>
      </c>
      <c r="AA8" s="5">
        <v>20.7</v>
      </c>
      <c r="AU8" s="6"/>
    </row>
    <row r="9" spans="1:47" ht="60">
      <c r="A9" s="3" t="s">
        <v>70</v>
      </c>
      <c r="B9" s="5">
        <v>17.7</v>
      </c>
      <c r="C9" s="5">
        <v>16.8</v>
      </c>
      <c r="D9" s="5">
        <v>18.3</v>
      </c>
      <c r="E9" s="5">
        <v>19.2</v>
      </c>
      <c r="F9" s="5">
        <v>19.600000000000001</v>
      </c>
      <c r="G9" s="5">
        <v>19.3</v>
      </c>
      <c r="H9" s="5">
        <v>19.600000000000001</v>
      </c>
      <c r="I9" s="5">
        <v>20</v>
      </c>
      <c r="J9" s="5">
        <v>20.5</v>
      </c>
      <c r="K9" s="5">
        <v>20.6</v>
      </c>
      <c r="L9" s="5">
        <v>20.399999999999999</v>
      </c>
      <c r="M9" s="5">
        <v>20.3</v>
      </c>
      <c r="N9" s="5">
        <v>20.9</v>
      </c>
      <c r="O9" s="5">
        <v>20.5</v>
      </c>
      <c r="P9" s="5">
        <v>20.7</v>
      </c>
      <c r="Q9" s="5">
        <v>20.5</v>
      </c>
      <c r="R9" s="5">
        <v>20.3</v>
      </c>
      <c r="S9" s="5">
        <v>20.5</v>
      </c>
      <c r="T9" s="5">
        <v>20.100000000000001</v>
      </c>
      <c r="U9" s="5">
        <v>20.5</v>
      </c>
      <c r="V9" s="5">
        <v>20.399999999999999</v>
      </c>
      <c r="W9" s="5">
        <v>21.1</v>
      </c>
      <c r="X9" s="5">
        <v>20.6</v>
      </c>
      <c r="Y9" s="5">
        <v>20.6</v>
      </c>
      <c r="Z9" s="5">
        <v>21.8</v>
      </c>
      <c r="AA9" s="5">
        <v>20.7</v>
      </c>
      <c r="AU9" s="6"/>
    </row>
    <row r="10" spans="1:47" ht="60">
      <c r="A10" s="3" t="s">
        <v>71</v>
      </c>
      <c r="B10" s="5">
        <v>20.8</v>
      </c>
      <c r="C10" s="5">
        <v>24.3</v>
      </c>
      <c r="D10" s="5">
        <v>27.4</v>
      </c>
      <c r="E10" s="5">
        <v>27</v>
      </c>
      <c r="F10" s="5">
        <v>27.1</v>
      </c>
      <c r="G10" s="5">
        <v>26.7</v>
      </c>
      <c r="H10" s="5">
        <v>26.5</v>
      </c>
      <c r="I10" s="5">
        <v>25.9</v>
      </c>
      <c r="J10" s="5">
        <v>25.2</v>
      </c>
      <c r="K10" s="5">
        <v>24.6</v>
      </c>
      <c r="L10" s="5">
        <v>23.5</v>
      </c>
      <c r="M10" s="5">
        <v>23</v>
      </c>
      <c r="N10" s="5">
        <v>23</v>
      </c>
      <c r="O10" s="5">
        <v>22.7</v>
      </c>
      <c r="P10" s="5">
        <v>22.8</v>
      </c>
      <c r="Q10" s="5">
        <v>22.1</v>
      </c>
      <c r="R10" s="5">
        <v>21.5</v>
      </c>
      <c r="S10" s="5">
        <v>22.2</v>
      </c>
      <c r="T10" s="5">
        <v>22.1</v>
      </c>
      <c r="U10" s="5">
        <v>23</v>
      </c>
      <c r="V10" s="5">
        <v>22.5</v>
      </c>
      <c r="W10" s="5">
        <v>19.7</v>
      </c>
      <c r="X10" s="5">
        <v>21.8</v>
      </c>
      <c r="Y10" s="5">
        <v>21.9</v>
      </c>
      <c r="Z10" s="5">
        <v>22.4</v>
      </c>
      <c r="AA10" s="5">
        <v>22.3</v>
      </c>
      <c r="AU10" s="6"/>
    </row>
    <row r="11" spans="1:47" ht="45">
      <c r="A11" s="3" t="s">
        <v>72</v>
      </c>
      <c r="B11" s="5">
        <v>17.7</v>
      </c>
      <c r="C11" s="5">
        <v>29.3</v>
      </c>
      <c r="D11" s="5">
        <v>26.9</v>
      </c>
      <c r="E11" s="5">
        <v>22.4</v>
      </c>
      <c r="F11" s="5">
        <v>18.8</v>
      </c>
      <c r="G11" s="5">
        <v>23.8</v>
      </c>
      <c r="H11" s="5">
        <v>20.5</v>
      </c>
      <c r="I11" s="5">
        <v>31.2</v>
      </c>
      <c r="J11" s="5">
        <v>29.1</v>
      </c>
      <c r="K11" s="5">
        <v>20.100000000000001</v>
      </c>
      <c r="L11" s="5">
        <v>18.8</v>
      </c>
      <c r="M11" s="5">
        <v>19</v>
      </c>
      <c r="N11" s="5">
        <v>20.100000000000001</v>
      </c>
      <c r="O11" s="5">
        <v>17.3</v>
      </c>
      <c r="P11" s="5">
        <v>14.9</v>
      </c>
      <c r="Q11" s="5">
        <v>13</v>
      </c>
      <c r="R11" s="5">
        <v>14.6</v>
      </c>
      <c r="S11" s="5">
        <v>12.1</v>
      </c>
      <c r="T11" s="5">
        <v>14.2</v>
      </c>
      <c r="U11" s="5">
        <v>15.2</v>
      </c>
      <c r="V11" s="5">
        <v>15.6</v>
      </c>
      <c r="W11" s="5">
        <v>19.7</v>
      </c>
      <c r="X11" s="5">
        <v>22.9</v>
      </c>
      <c r="Y11" s="5">
        <v>20.6</v>
      </c>
      <c r="Z11" s="5">
        <v>22</v>
      </c>
      <c r="AA11" s="5">
        <v>26.2</v>
      </c>
      <c r="AU11" s="6"/>
    </row>
    <row r="12" spans="1:47" ht="60">
      <c r="A12" s="3" t="s">
        <v>6</v>
      </c>
      <c r="B12" s="27"/>
      <c r="C12" s="28"/>
      <c r="D12" s="28"/>
      <c r="E12" s="28"/>
      <c r="F12" s="29"/>
      <c r="G12" s="5">
        <v>3804</v>
      </c>
      <c r="H12" s="5">
        <v>3860</v>
      </c>
      <c r="I12" s="5">
        <v>3813</v>
      </c>
      <c r="J12" s="5">
        <v>3797</v>
      </c>
      <c r="K12" s="5">
        <v>3887</v>
      </c>
      <c r="L12" s="5">
        <v>3958</v>
      </c>
      <c r="M12" s="5">
        <v>4110</v>
      </c>
      <c r="N12" s="5">
        <v>4016</v>
      </c>
      <c r="O12" s="5">
        <v>4169</v>
      </c>
      <c r="P12" s="5">
        <v>4201</v>
      </c>
      <c r="Q12" s="5">
        <v>4274</v>
      </c>
      <c r="R12" s="5">
        <v>4338</v>
      </c>
      <c r="S12" s="5">
        <v>4351</v>
      </c>
      <c r="T12" s="5">
        <v>4471</v>
      </c>
      <c r="U12" s="5">
        <v>4435</v>
      </c>
      <c r="V12" s="5">
        <v>4530</v>
      </c>
      <c r="W12" s="5">
        <v>4510</v>
      </c>
      <c r="X12" s="5">
        <v>4538</v>
      </c>
      <c r="Y12" s="5">
        <v>4636</v>
      </c>
      <c r="Z12" s="5">
        <v>4698</v>
      </c>
      <c r="AA12" s="5">
        <v>4802</v>
      </c>
      <c r="AU12" s="6"/>
    </row>
    <row r="13" spans="1:47" ht="45">
      <c r="A13" s="3" t="s">
        <v>73</v>
      </c>
      <c r="B13" s="27"/>
      <c r="C13" s="28"/>
      <c r="D13" s="28"/>
      <c r="E13" s="28"/>
      <c r="F13" s="29"/>
      <c r="G13" s="5">
        <v>3.29</v>
      </c>
      <c r="H13" s="5">
        <v>3.31</v>
      </c>
      <c r="I13" s="5">
        <v>3.45</v>
      </c>
      <c r="J13" s="5">
        <v>3.46</v>
      </c>
      <c r="K13" s="5">
        <v>3.45</v>
      </c>
      <c r="L13" s="5">
        <v>3.45</v>
      </c>
      <c r="M13" s="5">
        <v>3.44</v>
      </c>
      <c r="N13" s="5">
        <v>3.5</v>
      </c>
      <c r="O13" s="5">
        <v>3.46</v>
      </c>
      <c r="P13" s="5">
        <v>3.47</v>
      </c>
      <c r="Q13" s="5">
        <v>3.47</v>
      </c>
      <c r="R13" s="5">
        <v>3.56</v>
      </c>
      <c r="S13" s="5">
        <v>3.51</v>
      </c>
      <c r="T13" s="5">
        <v>3.59</v>
      </c>
      <c r="U13" s="5">
        <v>3.6</v>
      </c>
      <c r="V13" s="5">
        <v>3.62</v>
      </c>
      <c r="W13" s="5">
        <v>3.66</v>
      </c>
      <c r="X13" s="5">
        <v>3.67</v>
      </c>
      <c r="Y13" s="5">
        <v>3.7</v>
      </c>
      <c r="Z13" s="5">
        <v>3.72</v>
      </c>
      <c r="AA13" s="5">
        <v>3.71</v>
      </c>
      <c r="AU13" s="6"/>
    </row>
    <row r="14" spans="1:47">
      <c r="A14" s="3" t="s">
        <v>8</v>
      </c>
      <c r="B14" s="27"/>
      <c r="C14" s="28"/>
      <c r="D14" s="28"/>
      <c r="E14" s="28"/>
      <c r="F14" s="29"/>
      <c r="G14" s="5">
        <v>37.4</v>
      </c>
      <c r="H14" s="5">
        <v>36.799999999999997</v>
      </c>
      <c r="I14" s="5">
        <v>38</v>
      </c>
      <c r="J14" s="5">
        <v>37.799999999999997</v>
      </c>
      <c r="K14" s="5">
        <v>36.5</v>
      </c>
      <c r="L14" s="5">
        <v>36.200000000000003</v>
      </c>
      <c r="M14" s="5">
        <v>35.200000000000003</v>
      </c>
      <c r="N14" s="5">
        <v>34.799999999999997</v>
      </c>
      <c r="O14" s="5">
        <v>34.200000000000003</v>
      </c>
      <c r="P14" s="5">
        <v>33.700000000000003</v>
      </c>
      <c r="Q14" s="5">
        <v>33.200000000000003</v>
      </c>
      <c r="R14" s="5">
        <v>33</v>
      </c>
      <c r="S14" s="5">
        <v>33.1</v>
      </c>
      <c r="T14" s="5">
        <v>33</v>
      </c>
      <c r="U14" s="5">
        <v>33</v>
      </c>
      <c r="V14" s="5">
        <v>32.700000000000003</v>
      </c>
      <c r="W14" s="5">
        <v>32.700000000000003</v>
      </c>
      <c r="X14" s="5">
        <v>33.1</v>
      </c>
      <c r="Y14" s="5">
        <v>32.700000000000003</v>
      </c>
      <c r="Z14" s="5">
        <v>32.200000000000003</v>
      </c>
      <c r="AA14" s="5">
        <v>31.5</v>
      </c>
      <c r="AU14" s="6"/>
    </row>
    <row r="15" spans="1:47">
      <c r="A15" s="3" t="s">
        <v>9</v>
      </c>
      <c r="B15" s="27"/>
      <c r="C15" s="28"/>
      <c r="D15" s="28"/>
      <c r="E15" s="28"/>
      <c r="F15" s="29"/>
      <c r="G15" s="5">
        <v>13.8</v>
      </c>
      <c r="H15" s="5">
        <v>13.8</v>
      </c>
      <c r="I15" s="5">
        <v>13.7</v>
      </c>
      <c r="J15" s="5">
        <v>13.4</v>
      </c>
      <c r="K15" s="5">
        <v>13.5</v>
      </c>
      <c r="L15" s="5">
        <v>13.4</v>
      </c>
      <c r="M15" s="5">
        <v>13.4</v>
      </c>
      <c r="N15" s="5">
        <v>13</v>
      </c>
      <c r="O15" s="5">
        <v>13.4</v>
      </c>
      <c r="P15" s="5">
        <v>13.1</v>
      </c>
      <c r="Q15" s="5">
        <v>13.4</v>
      </c>
      <c r="R15" s="5">
        <v>13</v>
      </c>
      <c r="S15" s="5">
        <v>12.8</v>
      </c>
      <c r="T15" s="5">
        <v>13.4</v>
      </c>
      <c r="U15" s="5">
        <v>13.1</v>
      </c>
      <c r="V15" s="5">
        <v>16.7</v>
      </c>
      <c r="W15" s="5">
        <v>18</v>
      </c>
      <c r="X15" s="5">
        <v>17.899999999999999</v>
      </c>
      <c r="Y15" s="5">
        <v>18.100000000000001</v>
      </c>
      <c r="Z15" s="5">
        <v>18.7</v>
      </c>
      <c r="AA15" s="5">
        <v>18.899999999999999</v>
      </c>
      <c r="AU15" s="6"/>
    </row>
    <row r="16" spans="1:47" ht="75">
      <c r="A16" s="3" t="s">
        <v>74</v>
      </c>
      <c r="B16" s="27"/>
      <c r="C16" s="28"/>
      <c r="D16" s="28"/>
      <c r="E16" s="28"/>
      <c r="F16" s="29"/>
      <c r="G16" s="5">
        <v>225</v>
      </c>
      <c r="H16" s="5">
        <v>225</v>
      </c>
      <c r="I16" s="5">
        <v>213</v>
      </c>
      <c r="J16" s="5">
        <v>210</v>
      </c>
      <c r="K16" s="5">
        <v>225</v>
      </c>
      <c r="L16" s="5">
        <v>232</v>
      </c>
      <c r="M16" s="5">
        <v>237</v>
      </c>
      <c r="N16" s="5">
        <v>229</v>
      </c>
      <c r="O16" s="5">
        <v>235</v>
      </c>
      <c r="P16" s="5">
        <v>237</v>
      </c>
      <c r="Q16" s="5">
        <v>243</v>
      </c>
      <c r="R16" s="5">
        <v>245</v>
      </c>
      <c r="S16" s="5">
        <v>244</v>
      </c>
      <c r="T16" s="5">
        <v>249</v>
      </c>
      <c r="U16" s="5">
        <v>243</v>
      </c>
      <c r="V16" s="5">
        <v>251</v>
      </c>
      <c r="W16" s="5">
        <v>244</v>
      </c>
      <c r="X16" s="5">
        <v>242</v>
      </c>
      <c r="Y16" s="5">
        <v>242</v>
      </c>
      <c r="Z16" s="5">
        <v>244</v>
      </c>
      <c r="AA16" s="5">
        <v>251</v>
      </c>
      <c r="AU16" s="6"/>
    </row>
    <row r="17" spans="1:47" ht="30">
      <c r="A17" s="3" t="s">
        <v>11</v>
      </c>
      <c r="B17" s="27"/>
      <c r="C17" s="28"/>
      <c r="D17" s="28"/>
      <c r="E17" s="28"/>
      <c r="F17" s="29"/>
      <c r="G17" s="5">
        <v>224</v>
      </c>
      <c r="H17" s="5">
        <v>225</v>
      </c>
      <c r="I17" s="5">
        <v>213</v>
      </c>
      <c r="J17" s="5">
        <v>210</v>
      </c>
      <c r="K17" s="5">
        <v>227</v>
      </c>
      <c r="L17" s="5">
        <v>232</v>
      </c>
      <c r="M17" s="5">
        <v>237</v>
      </c>
      <c r="N17" s="5">
        <v>229</v>
      </c>
      <c r="O17" s="5">
        <v>235</v>
      </c>
      <c r="P17" s="5">
        <v>237</v>
      </c>
      <c r="Q17" s="5">
        <v>243</v>
      </c>
      <c r="R17" s="5">
        <v>245</v>
      </c>
      <c r="S17" s="5">
        <v>244</v>
      </c>
      <c r="T17" s="5">
        <v>249</v>
      </c>
      <c r="U17" s="5">
        <v>242</v>
      </c>
      <c r="V17" s="5">
        <v>251</v>
      </c>
      <c r="W17" s="5">
        <v>244</v>
      </c>
      <c r="X17" s="5">
        <v>242</v>
      </c>
      <c r="Y17" s="5">
        <v>240</v>
      </c>
      <c r="Z17" s="5">
        <v>242</v>
      </c>
      <c r="AA17" s="5">
        <v>249</v>
      </c>
      <c r="AU17" s="6"/>
    </row>
    <row r="18" spans="1:47" ht="45">
      <c r="A18" s="3" t="s">
        <v>12</v>
      </c>
      <c r="B18" s="27"/>
      <c r="C18" s="28"/>
      <c r="D18" s="28"/>
      <c r="E18" s="28"/>
      <c r="F18" s="29"/>
      <c r="G18" s="5">
        <v>247</v>
      </c>
      <c r="H18" s="5">
        <v>251</v>
      </c>
      <c r="I18" s="5">
        <v>225</v>
      </c>
      <c r="J18" s="5">
        <v>196</v>
      </c>
      <c r="K18" s="5">
        <v>379</v>
      </c>
      <c r="L18" s="5">
        <v>379</v>
      </c>
      <c r="M18" s="5">
        <v>379</v>
      </c>
      <c r="N18" s="5">
        <v>379</v>
      </c>
      <c r="O18" s="5">
        <v>379</v>
      </c>
      <c r="P18" s="5">
        <v>379</v>
      </c>
      <c r="Q18" s="5">
        <v>395</v>
      </c>
      <c r="R18" s="5">
        <v>395</v>
      </c>
      <c r="S18" s="5">
        <v>395</v>
      </c>
      <c r="T18" s="5">
        <v>395</v>
      </c>
      <c r="U18" s="5">
        <v>395</v>
      </c>
      <c r="V18" s="5">
        <v>367</v>
      </c>
      <c r="W18" s="5">
        <v>366</v>
      </c>
      <c r="X18" s="5">
        <v>366</v>
      </c>
      <c r="Y18" s="5">
        <v>324</v>
      </c>
      <c r="Z18" s="5">
        <v>326</v>
      </c>
      <c r="AA18" s="5">
        <v>327</v>
      </c>
      <c r="AU18" s="6"/>
    </row>
    <row r="19" spans="1:47" ht="60">
      <c r="A19" s="3" t="s">
        <v>75</v>
      </c>
      <c r="B19" s="27"/>
      <c r="C19" s="28"/>
      <c r="D19" s="28"/>
      <c r="E19" s="28"/>
      <c r="F19" s="29"/>
      <c r="G19" s="5">
        <v>3.12</v>
      </c>
      <c r="H19" s="5">
        <v>3.2</v>
      </c>
      <c r="I19" s="5">
        <v>3.27</v>
      </c>
      <c r="J19" s="5">
        <v>3.38</v>
      </c>
      <c r="K19" s="5">
        <v>3.61</v>
      </c>
      <c r="L19" s="5">
        <v>3.67</v>
      </c>
      <c r="M19" s="5">
        <v>3.71</v>
      </c>
      <c r="N19" s="5">
        <v>3.76</v>
      </c>
      <c r="O19" s="5">
        <v>3.92</v>
      </c>
      <c r="P19" s="5">
        <v>3.89</v>
      </c>
      <c r="Q19" s="5">
        <v>3.86</v>
      </c>
      <c r="R19" s="5">
        <v>3.88</v>
      </c>
      <c r="S19" s="5">
        <v>4.07</v>
      </c>
      <c r="T19" s="5">
        <v>4.2</v>
      </c>
      <c r="U19" s="5">
        <v>4.2300000000000004</v>
      </c>
      <c r="V19" s="5">
        <v>4.24</v>
      </c>
      <c r="W19" s="5">
        <v>4.3099999999999996</v>
      </c>
      <c r="X19" s="5">
        <v>4.37</v>
      </c>
      <c r="Y19" s="5">
        <v>4.4400000000000004</v>
      </c>
      <c r="Z19" s="5">
        <v>4.7</v>
      </c>
      <c r="AA19" s="5">
        <v>4.91</v>
      </c>
      <c r="AU19" s="6"/>
    </row>
    <row r="20" spans="1:47" ht="75">
      <c r="A20" s="3" t="s">
        <v>76</v>
      </c>
      <c r="B20" s="27"/>
      <c r="C20" s="28"/>
      <c r="D20" s="28"/>
      <c r="E20" s="28"/>
      <c r="F20" s="29"/>
      <c r="G20" s="5">
        <v>1.28</v>
      </c>
      <c r="H20" s="5">
        <v>1.25</v>
      </c>
      <c r="I20" s="5">
        <v>1.22</v>
      </c>
      <c r="J20" s="5">
        <v>1.21</v>
      </c>
      <c r="K20" s="5">
        <v>1.21</v>
      </c>
      <c r="L20" s="5">
        <v>1.21</v>
      </c>
      <c r="M20" s="5">
        <v>1.18</v>
      </c>
      <c r="N20" s="5">
        <v>1.17</v>
      </c>
      <c r="O20" s="5">
        <v>1.1599999999999999</v>
      </c>
      <c r="P20" s="5">
        <v>1.1499999999999999</v>
      </c>
      <c r="Q20" s="5">
        <v>1.1399999999999999</v>
      </c>
      <c r="R20" s="5">
        <v>1.1299999999999999</v>
      </c>
      <c r="S20" s="5">
        <v>1.1100000000000001</v>
      </c>
      <c r="T20" s="5">
        <v>1.1000000000000001</v>
      </c>
      <c r="U20" s="5">
        <v>1.08</v>
      </c>
      <c r="V20" s="5">
        <v>1.07</v>
      </c>
      <c r="W20" s="5">
        <v>1.05</v>
      </c>
      <c r="X20" s="5">
        <v>1.06</v>
      </c>
      <c r="Y20" s="5">
        <v>1.02</v>
      </c>
      <c r="Z20" s="5">
        <v>0.98</v>
      </c>
      <c r="AA20" s="5">
        <v>0.99</v>
      </c>
      <c r="AU20" s="6"/>
    </row>
    <row r="21" spans="1:47" ht="30">
      <c r="A21" s="3" t="s">
        <v>19</v>
      </c>
      <c r="B21" s="27"/>
      <c r="C21" s="28"/>
      <c r="D21" s="28"/>
      <c r="E21" s="28"/>
      <c r="F21" s="29"/>
      <c r="G21" s="5">
        <v>2.8</v>
      </c>
      <c r="H21" s="5">
        <v>1.5</v>
      </c>
      <c r="I21" s="5">
        <v>1.1000000000000001</v>
      </c>
      <c r="J21" s="5">
        <v>0.6</v>
      </c>
      <c r="K21" s="5">
        <v>0.2</v>
      </c>
      <c r="L21" s="5">
        <v>0.13</v>
      </c>
      <c r="M21" s="5">
        <v>0.17</v>
      </c>
      <c r="N21" s="5">
        <v>0.13</v>
      </c>
      <c r="O21" s="5">
        <v>0.09</v>
      </c>
      <c r="P21" s="5">
        <v>7.0000000000000007E-2</v>
      </c>
      <c r="Q21" s="5">
        <v>0.3</v>
      </c>
      <c r="R21" s="5">
        <v>0.2</v>
      </c>
      <c r="S21" s="5">
        <v>7.0000000000000007E-2</v>
      </c>
      <c r="T21" s="5">
        <v>0.02</v>
      </c>
      <c r="U21" s="5">
        <v>0.02</v>
      </c>
      <c r="V21" s="5">
        <v>0.04</v>
      </c>
      <c r="W21" s="5">
        <v>0.06</v>
      </c>
      <c r="X21" s="5">
        <v>0.06</v>
      </c>
      <c r="Y21" s="5">
        <v>1.96</v>
      </c>
      <c r="Z21" s="5">
        <v>2.02</v>
      </c>
      <c r="AA21" s="5">
        <v>2.4900000000000002</v>
      </c>
      <c r="AU21" s="6"/>
    </row>
    <row r="22" spans="1:47" ht="60">
      <c r="A22" s="3" t="s">
        <v>77</v>
      </c>
      <c r="B22" s="27"/>
      <c r="C22" s="28"/>
      <c r="D22" s="28"/>
      <c r="E22" s="28"/>
      <c r="F22" s="29"/>
      <c r="G22" s="5">
        <v>0.4</v>
      </c>
      <c r="H22" s="5">
        <v>0.5</v>
      </c>
      <c r="I22" s="5">
        <v>1.1000000000000001</v>
      </c>
      <c r="J22" s="5">
        <v>0.7</v>
      </c>
      <c r="K22" s="5">
        <v>0</v>
      </c>
      <c r="L22" s="5">
        <v>1.29</v>
      </c>
      <c r="M22" s="5">
        <v>0.12</v>
      </c>
      <c r="N22" s="5">
        <v>7.0000000000000007E-2</v>
      </c>
      <c r="O22" s="5">
        <v>0.06</v>
      </c>
      <c r="P22" s="5">
        <v>7.0000000000000007E-2</v>
      </c>
      <c r="Q22" s="5">
        <v>0.2</v>
      </c>
      <c r="R22" s="5">
        <v>0.2</v>
      </c>
      <c r="S22" s="5">
        <v>7.0000000000000007E-2</v>
      </c>
      <c r="T22" s="5">
        <v>0.11</v>
      </c>
      <c r="U22" s="5">
        <v>0.24</v>
      </c>
      <c r="V22" s="5">
        <v>0.52</v>
      </c>
      <c r="W22" s="5">
        <v>1.48</v>
      </c>
      <c r="X22" s="5">
        <v>0.33</v>
      </c>
      <c r="Y22" s="5">
        <v>0.48</v>
      </c>
      <c r="Z22" s="5">
        <v>0.72</v>
      </c>
      <c r="AA22" s="5">
        <v>1.51</v>
      </c>
      <c r="AU22" s="6"/>
    </row>
    <row r="23" spans="1:47" ht="75">
      <c r="A23" s="3" t="s">
        <v>22</v>
      </c>
      <c r="B23" s="27"/>
      <c r="C23" s="28"/>
      <c r="D23" s="28"/>
      <c r="E23" s="28"/>
      <c r="F23" s="29"/>
      <c r="G23" s="5">
        <v>58.2</v>
      </c>
      <c r="H23" s="5">
        <v>63.8</v>
      </c>
      <c r="I23" s="5">
        <v>58.2</v>
      </c>
      <c r="J23" s="5">
        <v>60.3</v>
      </c>
      <c r="K23" s="5">
        <v>63.6</v>
      </c>
      <c r="L23" s="5">
        <v>65.099999999999994</v>
      </c>
      <c r="M23" s="5">
        <v>72.2</v>
      </c>
      <c r="N23" s="5">
        <v>68.8</v>
      </c>
      <c r="O23" s="5">
        <v>72.2</v>
      </c>
      <c r="P23" s="5">
        <v>76.3</v>
      </c>
      <c r="Q23" s="5">
        <v>77.3</v>
      </c>
      <c r="R23" s="5">
        <v>79.5</v>
      </c>
      <c r="S23" s="5">
        <v>84.2</v>
      </c>
      <c r="T23" s="5">
        <v>85.1</v>
      </c>
      <c r="U23" s="5">
        <v>86.1</v>
      </c>
      <c r="V23" s="5">
        <v>89.8</v>
      </c>
      <c r="W23" s="5">
        <v>91.8</v>
      </c>
      <c r="X23" s="5">
        <v>93.5</v>
      </c>
      <c r="Y23" s="5">
        <v>94.2</v>
      </c>
      <c r="Z23" s="5">
        <v>93.3</v>
      </c>
      <c r="AA23" s="5">
        <v>93</v>
      </c>
      <c r="AU23" s="6"/>
    </row>
    <row r="24" spans="1:47" ht="60">
      <c r="A24" s="3" t="s">
        <v>78</v>
      </c>
      <c r="B24" s="27"/>
      <c r="C24" s="28"/>
      <c r="D24" s="28"/>
      <c r="E24" s="28"/>
      <c r="F24" s="29"/>
      <c r="G24" s="5">
        <v>61.6</v>
      </c>
      <c r="H24" s="5">
        <v>70.099999999999994</v>
      </c>
      <c r="I24" s="5">
        <v>72.400000000000006</v>
      </c>
      <c r="J24" s="5">
        <v>77.599999999999994</v>
      </c>
      <c r="K24" s="5">
        <v>81.5</v>
      </c>
      <c r="L24" s="5">
        <v>84.8</v>
      </c>
      <c r="M24" s="5">
        <v>93.5</v>
      </c>
      <c r="N24" s="5">
        <v>97.1</v>
      </c>
      <c r="O24" s="5">
        <v>98.1</v>
      </c>
      <c r="P24" s="5">
        <v>98.5</v>
      </c>
      <c r="Q24" s="5">
        <v>98.3</v>
      </c>
      <c r="R24" s="5">
        <v>99</v>
      </c>
      <c r="S24" s="5">
        <v>98.9</v>
      </c>
      <c r="T24" s="5">
        <v>99.5</v>
      </c>
      <c r="U24" s="5">
        <v>99.3</v>
      </c>
      <c r="V24" s="5">
        <v>99.6</v>
      </c>
      <c r="W24" s="5">
        <v>99.7</v>
      </c>
      <c r="X24" s="5">
        <v>1.08</v>
      </c>
      <c r="Y24" s="5">
        <v>99.7</v>
      </c>
      <c r="Z24" s="5">
        <v>99.7</v>
      </c>
      <c r="AA24" s="5">
        <v>98.9</v>
      </c>
      <c r="AU24" s="6"/>
    </row>
    <row r="25" spans="1:47" ht="45">
      <c r="A25" s="3" t="s">
        <v>24</v>
      </c>
      <c r="B25" s="27"/>
      <c r="C25" s="28"/>
      <c r="D25" s="28"/>
      <c r="E25" s="28"/>
      <c r="F25" s="29"/>
      <c r="G25" s="5">
        <v>5.6</v>
      </c>
      <c r="H25" s="5">
        <v>14</v>
      </c>
      <c r="I25" s="5">
        <v>41.9</v>
      </c>
      <c r="J25" s="5">
        <v>66.8</v>
      </c>
      <c r="K25" s="5">
        <v>87.3</v>
      </c>
      <c r="L25" s="5">
        <v>92.4</v>
      </c>
      <c r="M25" s="5">
        <v>97.2</v>
      </c>
      <c r="N25" s="5">
        <v>98.4</v>
      </c>
      <c r="O25" s="5">
        <v>98.9</v>
      </c>
      <c r="P25" s="5">
        <v>99</v>
      </c>
      <c r="Q25" s="5">
        <v>99.7</v>
      </c>
      <c r="R25" s="5">
        <v>99.7</v>
      </c>
      <c r="S25" s="5">
        <v>100</v>
      </c>
      <c r="T25" s="5">
        <v>100</v>
      </c>
      <c r="U25" s="5">
        <v>100</v>
      </c>
      <c r="V25" s="5">
        <v>100</v>
      </c>
      <c r="W25" s="5">
        <v>100</v>
      </c>
      <c r="X25" s="5">
        <v>100</v>
      </c>
      <c r="Y25" s="5">
        <v>100</v>
      </c>
      <c r="Z25" s="5">
        <v>100</v>
      </c>
      <c r="AA25" s="5">
        <v>100</v>
      </c>
      <c r="AU25" s="6"/>
    </row>
    <row r="26" spans="1:47">
      <c r="A26" s="3" t="s">
        <v>79</v>
      </c>
      <c r="B26" s="27"/>
      <c r="C26" s="28"/>
      <c r="D26" s="28"/>
      <c r="E26" s="28"/>
      <c r="F26" s="29"/>
      <c r="G26" s="5">
        <v>119</v>
      </c>
      <c r="H26" s="5">
        <v>123</v>
      </c>
      <c r="I26" s="5">
        <v>125</v>
      </c>
      <c r="J26" s="5">
        <v>128</v>
      </c>
      <c r="K26" s="5">
        <v>140</v>
      </c>
      <c r="L26" s="5">
        <v>146</v>
      </c>
      <c r="M26" s="5">
        <v>153</v>
      </c>
      <c r="N26" s="5">
        <v>151</v>
      </c>
      <c r="O26" s="5">
        <v>163</v>
      </c>
      <c r="P26" s="5">
        <v>164</v>
      </c>
      <c r="Q26" s="5">
        <v>165</v>
      </c>
      <c r="R26" s="5">
        <v>168</v>
      </c>
      <c r="S26" s="5">
        <v>177</v>
      </c>
      <c r="T26" s="5">
        <v>189</v>
      </c>
      <c r="U26" s="5">
        <v>188</v>
      </c>
      <c r="V26" s="5">
        <v>192</v>
      </c>
      <c r="W26" s="5">
        <v>194</v>
      </c>
      <c r="X26" s="5">
        <v>200</v>
      </c>
      <c r="Y26" s="5">
        <v>205</v>
      </c>
      <c r="Z26" s="5">
        <v>222</v>
      </c>
      <c r="AA26" s="5">
        <v>237</v>
      </c>
      <c r="AU26" s="6"/>
    </row>
    <row r="27" spans="1:47" ht="30">
      <c r="A27" s="3" t="s">
        <v>26</v>
      </c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9"/>
      <c r="T27" s="5">
        <v>0</v>
      </c>
      <c r="U27" s="5">
        <v>0.01</v>
      </c>
      <c r="V27" s="5">
        <v>0.01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U27" s="6"/>
    </row>
    <row r="28" spans="1:47" ht="15" customHeight="1">
      <c r="A28" s="11" t="s">
        <v>27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3"/>
      <c r="AU28" s="6"/>
    </row>
    <row r="29" spans="1:47" ht="15" customHeight="1">
      <c r="A29" s="8" t="s">
        <v>80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10"/>
      <c r="AU29" s="6"/>
    </row>
    <row r="30" spans="1:47" ht="45">
      <c r="A30" s="3" t="s">
        <v>81</v>
      </c>
      <c r="B30" s="27"/>
      <c r="C30" s="28"/>
      <c r="D30" s="28"/>
      <c r="E30" s="28"/>
      <c r="F30" s="29"/>
      <c r="G30" s="5">
        <v>7.5</v>
      </c>
      <c r="H30" s="5">
        <v>10.7</v>
      </c>
      <c r="I30" s="5">
        <v>12.3</v>
      </c>
      <c r="J30" s="5">
        <v>15.7</v>
      </c>
      <c r="K30" s="5">
        <v>15</v>
      </c>
      <c r="L30" s="5">
        <v>18.8</v>
      </c>
      <c r="M30" s="5">
        <v>23.7</v>
      </c>
      <c r="N30" s="5">
        <v>19.5</v>
      </c>
      <c r="O30" s="5">
        <v>22</v>
      </c>
      <c r="P30" s="5">
        <v>23.9</v>
      </c>
      <c r="Q30" s="5">
        <v>18.5</v>
      </c>
      <c r="R30" s="5">
        <v>22.3</v>
      </c>
      <c r="S30" s="5">
        <v>22.6</v>
      </c>
      <c r="T30" s="5">
        <v>16.399999999999999</v>
      </c>
      <c r="U30" s="5">
        <v>19.8</v>
      </c>
      <c r="V30" s="5">
        <v>18.399999999999999</v>
      </c>
      <c r="W30" s="5">
        <v>20.3</v>
      </c>
      <c r="X30" s="5">
        <v>15.1</v>
      </c>
      <c r="Y30" s="5">
        <v>14.1</v>
      </c>
      <c r="Z30" s="5">
        <v>13.4</v>
      </c>
      <c r="AA30" s="5">
        <v>9.6</v>
      </c>
      <c r="AU30" s="6"/>
    </row>
    <row r="31" spans="1:47" ht="45">
      <c r="A31" s="3" t="s">
        <v>82</v>
      </c>
      <c r="B31" s="27"/>
      <c r="C31" s="28"/>
      <c r="D31" s="28"/>
      <c r="E31" s="28"/>
      <c r="F31" s="29"/>
      <c r="G31" s="5">
        <v>11.5</v>
      </c>
      <c r="H31" s="5">
        <v>12.4</v>
      </c>
      <c r="I31" s="5">
        <v>11.2</v>
      </c>
      <c r="J31" s="5">
        <v>10.6</v>
      </c>
      <c r="K31" s="5">
        <v>8.3000000000000007</v>
      </c>
      <c r="L31" s="5">
        <v>9.8000000000000007</v>
      </c>
      <c r="M31" s="5">
        <v>9.1999999999999993</v>
      </c>
      <c r="N31" s="5">
        <v>4</v>
      </c>
      <c r="O31" s="5">
        <v>7.1</v>
      </c>
      <c r="P31" s="5">
        <v>6.1</v>
      </c>
      <c r="Q31" s="5">
        <v>6.2</v>
      </c>
      <c r="R31" s="5">
        <v>6.4</v>
      </c>
      <c r="S31" s="5">
        <v>3.8</v>
      </c>
      <c r="T31" s="5">
        <v>3.9</v>
      </c>
      <c r="U31" s="5">
        <v>3.3</v>
      </c>
      <c r="V31" s="5">
        <v>3.5</v>
      </c>
      <c r="W31" s="5">
        <v>2.8</v>
      </c>
      <c r="X31" s="5">
        <v>1.8</v>
      </c>
      <c r="Y31" s="5">
        <v>1.6</v>
      </c>
      <c r="Z31" s="5">
        <v>1.5</v>
      </c>
      <c r="AA31" s="5">
        <v>0.9</v>
      </c>
      <c r="AU31" s="6"/>
    </row>
    <row r="32" spans="1:47" ht="45">
      <c r="A32" s="3" t="s">
        <v>83</v>
      </c>
      <c r="B32" s="27"/>
      <c r="C32" s="28"/>
      <c r="D32" s="28"/>
      <c r="E32" s="28"/>
      <c r="F32" s="29"/>
      <c r="G32" s="5">
        <v>20.3</v>
      </c>
      <c r="H32" s="5">
        <v>19.8</v>
      </c>
      <c r="I32" s="5">
        <v>25.3</v>
      </c>
      <c r="J32" s="5">
        <v>24.1</v>
      </c>
      <c r="K32" s="5">
        <v>19.7</v>
      </c>
      <c r="L32" s="5">
        <v>18.899999999999999</v>
      </c>
      <c r="M32" s="5">
        <v>11.5</v>
      </c>
      <c r="N32" s="5">
        <v>18.100000000000001</v>
      </c>
      <c r="O32" s="5">
        <v>12.9</v>
      </c>
      <c r="P32" s="5">
        <v>6.2</v>
      </c>
      <c r="Q32" s="5">
        <v>6.2</v>
      </c>
      <c r="R32" s="5">
        <v>7.7</v>
      </c>
      <c r="S32" s="5">
        <v>7.2</v>
      </c>
      <c r="T32" s="5">
        <v>6</v>
      </c>
      <c r="U32" s="5">
        <v>6.3</v>
      </c>
      <c r="V32" s="5">
        <v>2.8</v>
      </c>
      <c r="W32" s="5">
        <v>3.5</v>
      </c>
      <c r="X32" s="5">
        <v>2.2000000000000002</v>
      </c>
      <c r="Y32" s="5">
        <v>1.5</v>
      </c>
      <c r="Z32" s="5">
        <v>1.8</v>
      </c>
      <c r="AA32" s="5">
        <v>0.1</v>
      </c>
      <c r="AU32" s="6"/>
    </row>
    <row r="33" spans="1:47" ht="45">
      <c r="A33" s="3" t="s">
        <v>84</v>
      </c>
      <c r="B33" s="27"/>
      <c r="C33" s="28"/>
      <c r="D33" s="28"/>
      <c r="E33" s="28"/>
      <c r="F33" s="29"/>
      <c r="G33" s="5">
        <v>3.3</v>
      </c>
      <c r="H33" s="5">
        <v>3.5</v>
      </c>
      <c r="I33" s="5">
        <v>3.2</v>
      </c>
      <c r="J33" s="5">
        <v>2.5</v>
      </c>
      <c r="K33" s="5">
        <v>1.9</v>
      </c>
      <c r="L33" s="5">
        <v>1.3</v>
      </c>
      <c r="M33" s="5">
        <v>1.2</v>
      </c>
      <c r="N33" s="5">
        <v>1</v>
      </c>
      <c r="O33" s="5">
        <v>0.8</v>
      </c>
      <c r="P33" s="5">
        <v>1.3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U33" s="6"/>
    </row>
    <row r="34" spans="1:47" ht="45">
      <c r="A34" s="3" t="s">
        <v>85</v>
      </c>
      <c r="B34" s="27"/>
      <c r="C34" s="28"/>
      <c r="D34" s="28"/>
      <c r="E34" s="28"/>
      <c r="F34" s="29"/>
      <c r="G34" s="5">
        <v>24.9</v>
      </c>
      <c r="H34" s="5">
        <v>19.600000000000001</v>
      </c>
      <c r="I34" s="5">
        <v>17.3</v>
      </c>
      <c r="J34" s="5">
        <v>13.7</v>
      </c>
      <c r="K34" s="5">
        <v>17.399999999999999</v>
      </c>
      <c r="L34" s="5">
        <v>16.100000000000001</v>
      </c>
      <c r="M34" s="5">
        <v>18</v>
      </c>
      <c r="N34" s="5">
        <v>17.2</v>
      </c>
      <c r="O34" s="5">
        <v>20</v>
      </c>
      <c r="P34" s="5">
        <v>23.9</v>
      </c>
      <c r="Q34" s="5">
        <v>26.1</v>
      </c>
      <c r="R34" s="5">
        <v>19</v>
      </c>
      <c r="S34" s="5">
        <v>19.2</v>
      </c>
      <c r="T34" s="5">
        <v>20.8</v>
      </c>
      <c r="U34" s="5">
        <v>18.100000000000001</v>
      </c>
      <c r="V34" s="5">
        <v>18.3</v>
      </c>
      <c r="W34" s="5">
        <v>18.399999999999999</v>
      </c>
      <c r="X34" s="5">
        <v>19.600000000000001</v>
      </c>
      <c r="Y34" s="5">
        <v>17.100000000000001</v>
      </c>
      <c r="Z34" s="5">
        <v>16.100000000000001</v>
      </c>
      <c r="AA34" s="5">
        <v>16.2</v>
      </c>
      <c r="AU34" s="6"/>
    </row>
    <row r="35" spans="1:47" ht="45">
      <c r="A35" s="3" t="s">
        <v>86</v>
      </c>
      <c r="B35" s="27"/>
      <c r="C35" s="28"/>
      <c r="D35" s="28"/>
      <c r="E35" s="28"/>
      <c r="F35" s="29"/>
      <c r="G35" s="5">
        <v>10.3</v>
      </c>
      <c r="H35" s="5">
        <v>10.5</v>
      </c>
      <c r="I35" s="5">
        <v>11.5</v>
      </c>
      <c r="J35" s="5">
        <v>10.7</v>
      </c>
      <c r="K35" s="5">
        <v>13.2</v>
      </c>
      <c r="L35" s="5">
        <v>13.3</v>
      </c>
      <c r="M35" s="5">
        <v>13.1</v>
      </c>
      <c r="N35" s="5">
        <v>11</v>
      </c>
      <c r="O35" s="5">
        <v>11.2</v>
      </c>
      <c r="P35" s="5">
        <v>10.3</v>
      </c>
      <c r="Q35" s="5">
        <v>13.9</v>
      </c>
      <c r="R35" s="5">
        <v>12.9</v>
      </c>
      <c r="S35" s="5">
        <v>10.9</v>
      </c>
      <c r="T35" s="5">
        <v>14.8</v>
      </c>
      <c r="U35" s="5">
        <v>13.3</v>
      </c>
      <c r="V35" s="5">
        <v>13.7</v>
      </c>
      <c r="W35" s="5">
        <v>13.8</v>
      </c>
      <c r="X35" s="5">
        <v>13.8</v>
      </c>
      <c r="Y35" s="5">
        <v>12.3</v>
      </c>
      <c r="Z35" s="5">
        <v>12.3</v>
      </c>
      <c r="AA35" s="5">
        <v>14.6</v>
      </c>
      <c r="AU35" s="6"/>
    </row>
    <row r="36" spans="1:47" ht="60">
      <c r="A36" s="3" t="s">
        <v>87</v>
      </c>
      <c r="B36" s="27"/>
      <c r="C36" s="28"/>
      <c r="D36" s="28"/>
      <c r="E36" s="28"/>
      <c r="F36" s="29"/>
      <c r="G36" s="5">
        <v>3</v>
      </c>
      <c r="H36" s="5">
        <v>3.7</v>
      </c>
      <c r="I36" s="5">
        <v>2.4</v>
      </c>
      <c r="J36" s="5">
        <v>3.4</v>
      </c>
      <c r="K36" s="5">
        <v>3.3</v>
      </c>
      <c r="L36" s="5">
        <v>3.6</v>
      </c>
      <c r="M36" s="5">
        <v>3</v>
      </c>
      <c r="N36" s="5">
        <v>7.6</v>
      </c>
      <c r="O36" s="5">
        <v>6.2</v>
      </c>
      <c r="P36" s="5">
        <v>7.2</v>
      </c>
      <c r="Q36" s="5">
        <v>7.6</v>
      </c>
      <c r="R36" s="5">
        <v>9.4</v>
      </c>
      <c r="S36" s="5">
        <v>9.4</v>
      </c>
      <c r="T36" s="5">
        <v>9.1999999999999993</v>
      </c>
      <c r="U36" s="5">
        <v>10.8</v>
      </c>
      <c r="V36" s="5">
        <v>13</v>
      </c>
      <c r="W36" s="5">
        <v>13.2</v>
      </c>
      <c r="X36" s="5">
        <v>18.7</v>
      </c>
      <c r="Y36" s="5">
        <v>20.399999999999999</v>
      </c>
      <c r="Z36" s="5">
        <v>21.5</v>
      </c>
      <c r="AA36" s="5">
        <v>22.4</v>
      </c>
      <c r="AU36" s="6"/>
    </row>
    <row r="37" spans="1:47" ht="60">
      <c r="A37" s="3" t="s">
        <v>88</v>
      </c>
      <c r="B37" s="4">
        <v>7.8</v>
      </c>
      <c r="C37" s="27"/>
      <c r="D37" s="28"/>
      <c r="E37" s="28"/>
      <c r="F37" s="29"/>
      <c r="G37" s="5">
        <v>18.899999999999999</v>
      </c>
      <c r="H37" s="5">
        <v>19.5</v>
      </c>
      <c r="I37" s="5">
        <v>16.3</v>
      </c>
      <c r="J37" s="5">
        <v>19.100000000000001</v>
      </c>
      <c r="K37" s="5">
        <v>20.3</v>
      </c>
      <c r="L37" s="5">
        <v>17.7</v>
      </c>
      <c r="M37" s="5">
        <v>15.8</v>
      </c>
      <c r="N37" s="5">
        <v>20.8</v>
      </c>
      <c r="O37" s="5">
        <v>19.2</v>
      </c>
      <c r="P37" s="5">
        <v>20.6</v>
      </c>
      <c r="Q37" s="5">
        <v>21.1</v>
      </c>
      <c r="R37" s="5">
        <v>24.2</v>
      </c>
      <c r="S37" s="5">
        <v>26.8</v>
      </c>
      <c r="T37" s="5">
        <v>28.9</v>
      </c>
      <c r="U37" s="5">
        <v>28.7</v>
      </c>
      <c r="V37" s="5">
        <v>30.2</v>
      </c>
      <c r="W37" s="5">
        <v>28</v>
      </c>
      <c r="X37" s="5">
        <v>28.8</v>
      </c>
      <c r="Y37" s="5">
        <v>33.1</v>
      </c>
      <c r="Z37" s="5">
        <v>33.4</v>
      </c>
      <c r="AA37" s="5">
        <v>36.200000000000003</v>
      </c>
      <c r="AU37" s="6"/>
    </row>
    <row r="38" spans="1:47" ht="30">
      <c r="A38" s="3" t="s">
        <v>89</v>
      </c>
      <c r="B38" s="27"/>
      <c r="C38" s="28"/>
      <c r="D38" s="28"/>
      <c r="E38" s="28"/>
      <c r="F38" s="29"/>
      <c r="G38" s="5">
        <v>0.3</v>
      </c>
      <c r="H38" s="5">
        <v>0.3</v>
      </c>
      <c r="I38" s="5">
        <v>0.5</v>
      </c>
      <c r="J38" s="5">
        <v>0.3</v>
      </c>
      <c r="K38" s="5">
        <v>0.6</v>
      </c>
      <c r="L38" s="5">
        <v>0.7</v>
      </c>
      <c r="M38" s="5">
        <v>0.5</v>
      </c>
      <c r="N38" s="5">
        <v>0.9</v>
      </c>
      <c r="O38" s="5">
        <v>0.6</v>
      </c>
      <c r="P38" s="5">
        <v>0.4</v>
      </c>
      <c r="Q38" s="5">
        <v>0.5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U38" s="6"/>
    </row>
    <row r="39" spans="1:47" ht="15" customHeight="1">
      <c r="A39" s="11" t="s">
        <v>35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3"/>
      <c r="AU39" s="6"/>
    </row>
    <row r="40" spans="1:47" ht="15" customHeight="1">
      <c r="A40" s="8" t="s">
        <v>36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10"/>
      <c r="AU40" s="6"/>
    </row>
    <row r="41" spans="1:47" ht="30">
      <c r="A41" s="3" t="s">
        <v>90</v>
      </c>
      <c r="B41" s="27"/>
      <c r="C41" s="28"/>
      <c r="D41" s="28"/>
      <c r="E41" s="28"/>
      <c r="F41" s="29"/>
      <c r="G41" s="5">
        <v>20.9</v>
      </c>
      <c r="H41" s="5">
        <v>21.3</v>
      </c>
      <c r="I41" s="5">
        <v>21.8</v>
      </c>
      <c r="J41" s="5">
        <v>22.3</v>
      </c>
      <c r="K41" s="5">
        <v>23</v>
      </c>
      <c r="L41" s="5">
        <v>22.5</v>
      </c>
      <c r="M41" s="5">
        <v>22.8</v>
      </c>
      <c r="N41" s="5">
        <v>21.8</v>
      </c>
      <c r="O41" s="5">
        <v>22.3</v>
      </c>
      <c r="P41" s="5">
        <v>22.9</v>
      </c>
      <c r="Q41" s="5">
        <v>22.5</v>
      </c>
      <c r="R41" s="5">
        <v>22.7</v>
      </c>
      <c r="S41" s="5">
        <v>23.1</v>
      </c>
      <c r="T41" s="5">
        <v>22.7</v>
      </c>
      <c r="U41" s="5">
        <v>24.4</v>
      </c>
      <c r="V41" s="5">
        <v>24.9</v>
      </c>
      <c r="W41" s="5">
        <v>25</v>
      </c>
      <c r="X41" s="5">
        <v>25.4</v>
      </c>
      <c r="Y41" s="5">
        <v>25.3</v>
      </c>
      <c r="Z41" s="5">
        <v>25.9</v>
      </c>
      <c r="AA41" s="5">
        <v>24.5</v>
      </c>
      <c r="AU41" s="6"/>
    </row>
    <row r="42" spans="1:47" ht="30">
      <c r="A42" s="3" t="s">
        <v>91</v>
      </c>
      <c r="B42" s="27"/>
      <c r="C42" s="28"/>
      <c r="D42" s="28"/>
      <c r="E42" s="28"/>
      <c r="F42" s="29"/>
      <c r="G42" s="5">
        <v>18</v>
      </c>
      <c r="H42" s="5">
        <v>18.2</v>
      </c>
      <c r="I42" s="5">
        <v>18.899999999999999</v>
      </c>
      <c r="J42" s="5">
        <v>18.600000000000001</v>
      </c>
      <c r="K42" s="5">
        <v>18.899999999999999</v>
      </c>
      <c r="L42" s="5">
        <v>18.600000000000001</v>
      </c>
      <c r="M42" s="5">
        <v>18.399999999999999</v>
      </c>
      <c r="N42" s="5">
        <v>19.2</v>
      </c>
      <c r="O42" s="5">
        <v>18.399999999999999</v>
      </c>
      <c r="P42" s="5">
        <v>18.600000000000001</v>
      </c>
      <c r="Q42" s="5">
        <v>18.3</v>
      </c>
      <c r="R42" s="5">
        <v>18</v>
      </c>
      <c r="S42" s="5">
        <v>18.100000000000001</v>
      </c>
      <c r="T42" s="5">
        <v>19.100000000000001</v>
      </c>
      <c r="U42" s="5">
        <v>19.3</v>
      </c>
      <c r="V42" s="5">
        <v>18.7</v>
      </c>
      <c r="W42" s="5">
        <v>19</v>
      </c>
      <c r="X42" s="5">
        <v>19</v>
      </c>
      <c r="Y42" s="5">
        <v>18.8</v>
      </c>
      <c r="Z42" s="5">
        <v>19.3</v>
      </c>
      <c r="AA42" s="5">
        <v>19.8</v>
      </c>
      <c r="AU42" s="6"/>
    </row>
    <row r="43" spans="1:47" ht="45">
      <c r="A43" s="3" t="s">
        <v>92</v>
      </c>
      <c r="B43" s="27"/>
      <c r="C43" s="28"/>
      <c r="D43" s="28"/>
      <c r="E43" s="28"/>
      <c r="F43" s="29"/>
      <c r="G43" s="5">
        <v>27.2</v>
      </c>
      <c r="H43" s="5">
        <v>27.3</v>
      </c>
      <c r="I43" s="5">
        <v>27.2</v>
      </c>
      <c r="J43" s="5">
        <v>27.1</v>
      </c>
      <c r="K43" s="5">
        <v>26.6</v>
      </c>
      <c r="L43" s="5">
        <v>25.3</v>
      </c>
      <c r="M43" s="5">
        <v>26.3</v>
      </c>
      <c r="N43" s="5">
        <v>26.2</v>
      </c>
      <c r="O43" s="5">
        <v>25.6</v>
      </c>
      <c r="P43" s="5">
        <v>25.3</v>
      </c>
      <c r="Q43" s="5">
        <v>25.7</v>
      </c>
      <c r="R43" s="5">
        <v>26.7</v>
      </c>
      <c r="S43" s="5">
        <v>26.8</v>
      </c>
      <c r="T43" s="5">
        <v>26.4</v>
      </c>
      <c r="U43" s="5">
        <v>26.3</v>
      </c>
      <c r="V43" s="5">
        <v>25.6</v>
      </c>
      <c r="W43" s="5">
        <v>29.4</v>
      </c>
      <c r="X43" s="5">
        <v>30.9</v>
      </c>
      <c r="Y43" s="5">
        <v>24.1</v>
      </c>
      <c r="Z43" s="5">
        <v>24.3</v>
      </c>
      <c r="AA43" s="5">
        <v>20</v>
      </c>
      <c r="AU43" s="6"/>
    </row>
    <row r="44" spans="1:47" ht="45">
      <c r="A44" s="3" t="s">
        <v>93</v>
      </c>
      <c r="B44" s="27"/>
      <c r="C44" s="28"/>
      <c r="D44" s="28"/>
      <c r="E44" s="28"/>
      <c r="F44" s="29"/>
      <c r="G44" s="5">
        <v>23.1</v>
      </c>
      <c r="H44" s="5">
        <v>24.1</v>
      </c>
      <c r="I44" s="5">
        <v>23.1</v>
      </c>
      <c r="J44" s="5">
        <v>23.2</v>
      </c>
      <c r="K44" s="5">
        <v>22.6</v>
      </c>
      <c r="L44" s="5">
        <v>22.2</v>
      </c>
      <c r="M44" s="5">
        <v>22</v>
      </c>
      <c r="N44" s="5">
        <v>21.9</v>
      </c>
      <c r="O44" s="5">
        <v>22.2</v>
      </c>
      <c r="P44" s="5">
        <v>22.2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U44" s="6"/>
    </row>
    <row r="45" spans="1:47" ht="45">
      <c r="A45" s="3" t="s">
        <v>94</v>
      </c>
      <c r="B45" s="27"/>
      <c r="C45" s="28"/>
      <c r="D45" s="28"/>
      <c r="E45" s="28"/>
      <c r="F45" s="29"/>
      <c r="G45" s="5">
        <v>19.100000000000001</v>
      </c>
      <c r="H45" s="5">
        <v>18.2</v>
      </c>
      <c r="I45" s="5">
        <v>18.7</v>
      </c>
      <c r="J45" s="5">
        <v>19</v>
      </c>
      <c r="K45" s="5">
        <v>19.3</v>
      </c>
      <c r="L45" s="5">
        <v>20.399999999999999</v>
      </c>
      <c r="M45" s="5">
        <v>19.899999999999999</v>
      </c>
      <c r="N45" s="5">
        <v>20.399999999999999</v>
      </c>
      <c r="O45" s="5">
        <v>20</v>
      </c>
      <c r="P45" s="5">
        <v>21.3</v>
      </c>
      <c r="Q45" s="5">
        <v>21.2</v>
      </c>
      <c r="R45" s="5">
        <v>20.2</v>
      </c>
      <c r="S45" s="5">
        <v>20.399999999999999</v>
      </c>
      <c r="T45" s="5">
        <v>20.8</v>
      </c>
      <c r="U45" s="5">
        <v>21</v>
      </c>
      <c r="V45" s="5">
        <v>21.6</v>
      </c>
      <c r="W45" s="5">
        <v>21.7</v>
      </c>
      <c r="X45" s="5">
        <v>20.399999999999999</v>
      </c>
      <c r="Y45" s="5">
        <v>20.6</v>
      </c>
      <c r="Z45" s="5">
        <v>21</v>
      </c>
      <c r="AA45" s="5">
        <v>20.6</v>
      </c>
      <c r="AU45" s="6"/>
    </row>
    <row r="46" spans="1:47" ht="45">
      <c r="A46" s="3" t="s">
        <v>95</v>
      </c>
      <c r="B46" s="27"/>
      <c r="C46" s="28"/>
      <c r="D46" s="28"/>
      <c r="E46" s="28"/>
      <c r="F46" s="29"/>
      <c r="G46" s="5">
        <v>18.5</v>
      </c>
      <c r="H46" s="5">
        <v>18.8</v>
      </c>
      <c r="I46" s="5">
        <v>19.399999999999999</v>
      </c>
      <c r="J46" s="5">
        <v>19.3</v>
      </c>
      <c r="K46" s="5">
        <v>19.100000000000001</v>
      </c>
      <c r="L46" s="5">
        <v>18.8</v>
      </c>
      <c r="M46" s="5">
        <v>18.3</v>
      </c>
      <c r="N46" s="5">
        <v>18.7</v>
      </c>
      <c r="O46" s="5">
        <v>18.399999999999999</v>
      </c>
      <c r="P46" s="5">
        <v>18.3</v>
      </c>
      <c r="Q46" s="5">
        <v>18.5</v>
      </c>
      <c r="R46" s="5">
        <v>18</v>
      </c>
      <c r="S46" s="5">
        <v>18.3</v>
      </c>
      <c r="T46" s="5">
        <v>18.100000000000001</v>
      </c>
      <c r="U46" s="5">
        <v>18.3</v>
      </c>
      <c r="V46" s="5">
        <v>18.899999999999999</v>
      </c>
      <c r="W46" s="5">
        <v>19.2</v>
      </c>
      <c r="X46" s="5">
        <v>18.399999999999999</v>
      </c>
      <c r="Y46" s="5">
        <v>18.2</v>
      </c>
      <c r="Z46" s="5">
        <v>18.399999999999999</v>
      </c>
      <c r="AA46" s="5">
        <v>18.8</v>
      </c>
      <c r="AU46" s="6"/>
    </row>
    <row r="47" spans="1:47" ht="60">
      <c r="A47" s="3" t="s">
        <v>96</v>
      </c>
      <c r="B47" s="27"/>
      <c r="C47" s="28"/>
      <c r="D47" s="28"/>
      <c r="E47" s="28"/>
      <c r="F47" s="29"/>
      <c r="G47" s="5">
        <v>19.600000000000001</v>
      </c>
      <c r="H47" s="5">
        <v>20.2</v>
      </c>
      <c r="I47" s="5">
        <v>19.8</v>
      </c>
      <c r="J47" s="5">
        <v>20.399999999999999</v>
      </c>
      <c r="K47" s="5">
        <v>21.8</v>
      </c>
      <c r="L47" s="5">
        <v>22.6</v>
      </c>
      <c r="M47" s="5">
        <v>20</v>
      </c>
      <c r="N47" s="5">
        <v>21.8</v>
      </c>
      <c r="O47" s="5">
        <v>21</v>
      </c>
      <c r="P47" s="5">
        <v>21</v>
      </c>
      <c r="Q47" s="5">
        <v>20.7</v>
      </c>
      <c r="R47" s="5">
        <v>20.9</v>
      </c>
      <c r="S47" s="5">
        <v>20.9</v>
      </c>
      <c r="T47" s="5">
        <v>20.399999999999999</v>
      </c>
      <c r="U47" s="5">
        <v>20.7</v>
      </c>
      <c r="V47" s="5">
        <v>20.100000000000001</v>
      </c>
      <c r="W47" s="5">
        <v>20.6</v>
      </c>
      <c r="X47" s="5">
        <v>21.5</v>
      </c>
      <c r="Y47" s="5">
        <v>21.9</v>
      </c>
      <c r="Z47" s="5">
        <v>23.2</v>
      </c>
      <c r="AA47" s="5">
        <v>22.4</v>
      </c>
      <c r="AU47" s="6"/>
    </row>
    <row r="48" spans="1:47" ht="60">
      <c r="A48" s="3" t="s">
        <v>97</v>
      </c>
      <c r="B48" s="4">
        <v>6.6</v>
      </c>
      <c r="C48" s="27"/>
      <c r="D48" s="28"/>
      <c r="E48" s="28"/>
      <c r="F48" s="29"/>
      <c r="G48" s="5">
        <v>20.2</v>
      </c>
      <c r="H48" s="5">
        <v>20.399999999999999</v>
      </c>
      <c r="I48" s="5">
        <v>20.9</v>
      </c>
      <c r="J48" s="5">
        <v>21</v>
      </c>
      <c r="K48" s="5">
        <v>20.5</v>
      </c>
      <c r="L48" s="5">
        <v>19.899999999999999</v>
      </c>
      <c r="M48" s="5">
        <v>20</v>
      </c>
      <c r="N48" s="5">
        <v>20.2</v>
      </c>
      <c r="O48" s="5">
        <v>19.8</v>
      </c>
      <c r="P48" s="5">
        <v>19.100000000000001</v>
      </c>
      <c r="Q48" s="5">
        <v>19.3</v>
      </c>
      <c r="R48" s="5">
        <v>19.3</v>
      </c>
      <c r="S48" s="5">
        <v>19.7</v>
      </c>
      <c r="T48" s="5">
        <v>19.5</v>
      </c>
      <c r="U48" s="5">
        <v>19.5</v>
      </c>
      <c r="V48" s="5">
        <v>19.2</v>
      </c>
      <c r="W48" s="5">
        <v>19.5</v>
      </c>
      <c r="X48" s="5">
        <v>19.8</v>
      </c>
      <c r="Y48" s="5">
        <v>20.2</v>
      </c>
      <c r="Z48" s="5">
        <v>21.8</v>
      </c>
      <c r="AA48" s="5">
        <v>20.9</v>
      </c>
      <c r="AU48" s="6"/>
    </row>
    <row r="49" spans="1:47" ht="30">
      <c r="A49" s="3" t="s">
        <v>98</v>
      </c>
      <c r="B49" s="27"/>
      <c r="C49" s="28"/>
      <c r="D49" s="28"/>
      <c r="E49" s="28"/>
      <c r="F49" s="29"/>
      <c r="G49" s="5">
        <v>18.600000000000001</v>
      </c>
      <c r="H49" s="5">
        <v>19.5</v>
      </c>
      <c r="I49" s="5">
        <v>17.899999999999999</v>
      </c>
      <c r="J49" s="5">
        <v>17.7</v>
      </c>
      <c r="K49" s="5">
        <v>20.5</v>
      </c>
      <c r="L49" s="5">
        <v>17.600000000000001</v>
      </c>
      <c r="M49" s="5">
        <v>16.5</v>
      </c>
      <c r="N49" s="5">
        <v>19.100000000000001</v>
      </c>
      <c r="O49" s="5">
        <v>17.8</v>
      </c>
      <c r="P49" s="5">
        <v>17.899999999999999</v>
      </c>
      <c r="Q49" s="5">
        <v>22.1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U49" s="6"/>
    </row>
    <row r="50" spans="1:47" ht="15" customHeight="1">
      <c r="A50" s="8" t="s">
        <v>99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10"/>
      <c r="AT50" s="26"/>
      <c r="AU50" s="7"/>
    </row>
    <row r="51" spans="1:47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</row>
    <row r="52" spans="1:47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</sheetData>
  <mergeCells count="42">
    <mergeCell ref="B47:F47"/>
    <mergeCell ref="C48:F48"/>
    <mergeCell ref="B49:F49"/>
    <mergeCell ref="A50:AS50"/>
    <mergeCell ref="A51:AU51"/>
    <mergeCell ref="A52:AU52"/>
    <mergeCell ref="B41:F41"/>
    <mergeCell ref="B42:F42"/>
    <mergeCell ref="B43:F43"/>
    <mergeCell ref="B44:F44"/>
    <mergeCell ref="B45:F45"/>
    <mergeCell ref="B46:F46"/>
    <mergeCell ref="B35:F35"/>
    <mergeCell ref="B36:F36"/>
    <mergeCell ref="C37:F37"/>
    <mergeCell ref="B38:F38"/>
    <mergeCell ref="A39:AS39"/>
    <mergeCell ref="A40:AS40"/>
    <mergeCell ref="A29:AK29"/>
    <mergeCell ref="B30:F30"/>
    <mergeCell ref="B31:F31"/>
    <mergeCell ref="B32:F32"/>
    <mergeCell ref="B33:F33"/>
    <mergeCell ref="B34:F34"/>
    <mergeCell ref="B23:F23"/>
    <mergeCell ref="B24:F24"/>
    <mergeCell ref="B25:F25"/>
    <mergeCell ref="B26:F26"/>
    <mergeCell ref="B27:S27"/>
    <mergeCell ref="A28:AK28"/>
    <mergeCell ref="B17:F17"/>
    <mergeCell ref="B18:F18"/>
    <mergeCell ref="B19:F19"/>
    <mergeCell ref="B20:F20"/>
    <mergeCell ref="B21:F21"/>
    <mergeCell ref="B22:F22"/>
    <mergeCell ref="A1:AU1"/>
    <mergeCell ref="B12:F12"/>
    <mergeCell ref="B13:F13"/>
    <mergeCell ref="B14:F14"/>
    <mergeCell ref="B15:F15"/>
    <mergeCell ref="B16:F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Composite</vt:lpstr>
      <vt:lpstr>new pass</vt:lpstr>
      <vt:lpstr>hist pass</vt:lpstr>
      <vt:lpstr>LT</vt:lpstr>
      <vt:lpstr>source</vt:lpstr>
    </vt:vector>
  </TitlesOfParts>
  <Company>Ventana Systems,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</dc:creator>
  <cp:lastModifiedBy>Fid</cp:lastModifiedBy>
  <dcterms:created xsi:type="dcterms:W3CDTF">2009-05-20T15:02:37Z</dcterms:created>
  <dcterms:modified xsi:type="dcterms:W3CDTF">2009-05-26T15:53:02Z</dcterms:modified>
</cp:coreProperties>
</file>